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uraj Piar\Desktop\"/>
    </mc:Choice>
  </mc:AlternateContent>
  <bookViews>
    <workbookView xWindow="0" yWindow="0" windowWidth="20490" windowHeight="7755"/>
  </bookViews>
  <sheets>
    <sheet name="1.3.2026" sheetId="7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T69" i="7" l="1"/>
  <c r="P69" i="7" s="1"/>
  <c r="S69" i="7"/>
  <c r="O69" i="7" s="1"/>
  <c r="N69" i="7"/>
  <c r="L69" i="7"/>
  <c r="J69" i="7"/>
  <c r="H69" i="7"/>
  <c r="F69" i="7"/>
  <c r="D69" i="7"/>
  <c r="T65" i="7"/>
  <c r="R65" i="7"/>
  <c r="P65" i="7"/>
  <c r="N65" i="7"/>
  <c r="L65" i="7"/>
  <c r="J65" i="7"/>
  <c r="H65" i="7"/>
  <c r="F65" i="7"/>
  <c r="D65" i="7"/>
  <c r="T64" i="7"/>
  <c r="R64" i="7"/>
  <c r="P64" i="7"/>
  <c r="N64" i="7"/>
  <c r="L64" i="7"/>
  <c r="J64" i="7"/>
  <c r="H64" i="7"/>
  <c r="F64" i="7"/>
  <c r="D64" i="7"/>
  <c r="T63" i="7"/>
  <c r="R63" i="7"/>
  <c r="P63" i="7"/>
  <c r="N63" i="7"/>
  <c r="L63" i="7"/>
  <c r="J63" i="7"/>
  <c r="H63" i="7"/>
  <c r="F63" i="7"/>
  <c r="D63" i="7"/>
  <c r="T62" i="7"/>
  <c r="R62" i="7"/>
  <c r="P62" i="7"/>
  <c r="N62" i="7"/>
  <c r="L62" i="7"/>
  <c r="J62" i="7"/>
  <c r="H62" i="7"/>
  <c r="F62" i="7"/>
  <c r="D62" i="7"/>
  <c r="T61" i="7"/>
  <c r="R61" i="7"/>
  <c r="P61" i="7"/>
  <c r="N61" i="7"/>
  <c r="L61" i="7"/>
  <c r="J61" i="7"/>
  <c r="H61" i="7"/>
  <c r="F61" i="7"/>
  <c r="D61" i="7"/>
  <c r="T56" i="7"/>
  <c r="R56" i="7"/>
  <c r="P56" i="7"/>
  <c r="T55" i="7"/>
  <c r="R55" i="7"/>
  <c r="P55" i="7"/>
  <c r="T54" i="7"/>
  <c r="R54" i="7"/>
  <c r="P54" i="7"/>
  <c r="T53" i="7"/>
  <c r="R53" i="7"/>
  <c r="P53" i="7"/>
  <c r="T52" i="7"/>
  <c r="R52" i="7"/>
  <c r="P52" i="7"/>
  <c r="Y30" i="7"/>
  <c r="U30" i="7"/>
  <c r="T30" i="7"/>
  <c r="V30" i="7" s="1"/>
  <c r="S30" i="7"/>
  <c r="R30" i="7"/>
  <c r="Q30" i="7"/>
  <c r="N30" i="7"/>
  <c r="L30" i="7"/>
  <c r="J30" i="7"/>
  <c r="H30" i="7"/>
  <c r="F30" i="7"/>
  <c r="D30" i="7"/>
  <c r="Z26" i="7"/>
  <c r="X26" i="7"/>
  <c r="V26" i="7"/>
  <c r="T26" i="7"/>
  <c r="R26" i="7"/>
  <c r="P26" i="7"/>
  <c r="N26" i="7"/>
  <c r="L26" i="7"/>
  <c r="J26" i="7"/>
  <c r="H26" i="7"/>
  <c r="F26" i="7"/>
  <c r="D26" i="7"/>
  <c r="Z25" i="7"/>
  <c r="X25" i="7"/>
  <c r="V25" i="7"/>
  <c r="T25" i="7"/>
  <c r="R25" i="7"/>
  <c r="P25" i="7"/>
  <c r="N25" i="7"/>
  <c r="L25" i="7"/>
  <c r="J25" i="7"/>
  <c r="H25" i="7"/>
  <c r="F25" i="7"/>
  <c r="D25" i="7"/>
  <c r="Z24" i="7"/>
  <c r="X24" i="7"/>
  <c r="V24" i="7"/>
  <c r="T24" i="7"/>
  <c r="R24" i="7"/>
  <c r="P24" i="7"/>
  <c r="N24" i="7"/>
  <c r="L24" i="7"/>
  <c r="J24" i="7"/>
  <c r="H24" i="7"/>
  <c r="F24" i="7"/>
  <c r="D24" i="7"/>
  <c r="Z23" i="7"/>
  <c r="X23" i="7"/>
  <c r="V23" i="7"/>
  <c r="T23" i="7"/>
  <c r="R23" i="7"/>
  <c r="P23" i="7"/>
  <c r="N23" i="7"/>
  <c r="L23" i="7"/>
  <c r="J23" i="7"/>
  <c r="H23" i="7"/>
  <c r="F23" i="7"/>
  <c r="D23" i="7"/>
  <c r="Z22" i="7"/>
  <c r="X22" i="7"/>
  <c r="V22" i="7"/>
  <c r="T22" i="7"/>
  <c r="R22" i="7"/>
  <c r="P22" i="7"/>
  <c r="N22" i="7"/>
  <c r="L22" i="7"/>
  <c r="J22" i="7"/>
  <c r="H22" i="7"/>
  <c r="F22" i="7"/>
  <c r="D22" i="7"/>
  <c r="R21" i="7"/>
  <c r="P21" i="7"/>
  <c r="N21" i="7"/>
  <c r="L21" i="7"/>
  <c r="J21" i="7"/>
  <c r="H21" i="7"/>
  <c r="F21" i="7"/>
  <c r="D21" i="7"/>
  <c r="Z17" i="7"/>
  <c r="X17" i="7"/>
  <c r="V17" i="7"/>
  <c r="T17" i="7"/>
  <c r="Z16" i="7"/>
  <c r="X16" i="7"/>
  <c r="V16" i="7"/>
  <c r="T16" i="7"/>
  <c r="Z15" i="7"/>
  <c r="X15" i="7"/>
  <c r="V15" i="7"/>
  <c r="T15" i="7"/>
  <c r="Z14" i="7"/>
  <c r="X14" i="7"/>
  <c r="V14" i="7"/>
  <c r="T14" i="7"/>
  <c r="Z13" i="7"/>
  <c r="X13" i="7"/>
  <c r="V13" i="7"/>
  <c r="T13" i="7"/>
</calcChain>
</file>

<file path=xl/sharedStrings.xml><?xml version="1.0" encoding="utf-8"?>
<sst xmlns="http://schemas.openxmlformats.org/spreadsheetml/2006/main" count="484" uniqueCount="71">
  <si>
    <r>
      <t xml:space="preserve">     Cenník surového dreva  OPL Poniky   </t>
    </r>
    <r>
      <rPr>
        <b/>
        <sz val="14"/>
        <color rgb="FFFF0000"/>
        <rFont val="Calibri"/>
        <family val="2"/>
        <charset val="238"/>
        <scheme val="minor"/>
      </rPr>
      <t xml:space="preserve"> </t>
    </r>
    <r>
      <rPr>
        <b/>
        <sz val="14"/>
        <rFont val="Calibri"/>
        <family val="2"/>
        <charset val="238"/>
        <scheme val="minor"/>
      </rPr>
      <t>IHLIČNATÉ</t>
    </r>
  </si>
  <si>
    <r>
      <t>Ceny sú uvedené v €/m</t>
    </r>
    <r>
      <rPr>
        <b/>
        <sz val="11"/>
        <rFont val="Calibri"/>
        <family val="2"/>
        <charset val="238"/>
      </rPr>
      <t xml:space="preserve">³ </t>
    </r>
  </si>
  <si>
    <r>
      <t>Jednotkové ceny platia pre miesto predaja:</t>
    </r>
    <r>
      <rPr>
        <b/>
        <sz val="11"/>
        <color theme="1"/>
        <rFont val="Calibri"/>
        <family val="2"/>
        <charset val="238"/>
        <scheme val="minor"/>
      </rPr>
      <t xml:space="preserve"> OM100, OM200,ES Píla,</t>
    </r>
    <r>
      <rPr>
        <sz val="11"/>
        <color theme="1"/>
        <rFont val="Calibri"/>
        <family val="2"/>
        <charset val="238"/>
        <scheme val="minor"/>
      </rPr>
      <t xml:space="preserve"> bez naloženia na dopravný prostriedok.</t>
    </r>
  </si>
  <si>
    <r>
      <t>Individuálny výber jednotlivých sortimentov + 5%/m</t>
    </r>
    <r>
      <rPr>
        <sz val="11"/>
        <color theme="1"/>
        <rFont val="Calibri"/>
        <family val="2"/>
        <charset val="238"/>
      </rPr>
      <t>³</t>
    </r>
  </si>
  <si>
    <r>
      <t>Špeciálne požiadavky : na dĺžku + 5%/m</t>
    </r>
    <r>
      <rPr>
        <sz val="11"/>
        <color theme="1"/>
        <rFont val="Calibri"/>
        <family val="2"/>
        <charset val="238"/>
      </rPr>
      <t>³, na hrúbku + 5%/m³</t>
    </r>
  </si>
  <si>
    <r>
      <t>Cena za 1m</t>
    </r>
    <r>
      <rPr>
        <sz val="11"/>
        <color theme="1"/>
        <rFont val="Calibri"/>
        <family val="2"/>
        <charset val="238"/>
      </rPr>
      <t>³ p</t>
    </r>
    <r>
      <rPr>
        <sz val="11"/>
        <color theme="1"/>
        <rFont val="Calibri"/>
        <family val="2"/>
        <charset val="238"/>
        <scheme val="minor"/>
      </rPr>
      <t>riemyselné výrezy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ihličnaté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merané v kôre :</t>
    </r>
  </si>
  <si>
    <t>Vlastný odvoz ihličnatých piliarskych sortimentov  z lesných OM -5 €/m³ bez DPH</t>
  </si>
  <si>
    <t>Kvalita</t>
  </si>
  <si>
    <t>I. trieda</t>
  </si>
  <si>
    <t>II. trieda</t>
  </si>
  <si>
    <t>III. A trieda</t>
  </si>
  <si>
    <t>Hrúbkový stupeň</t>
  </si>
  <si>
    <t>SM</t>
  </si>
  <si>
    <t>JD</t>
  </si>
  <si>
    <t>BO</t>
  </si>
  <si>
    <t>SC</t>
  </si>
  <si>
    <t>Stredný priemer</t>
  </si>
  <si>
    <t xml:space="preserve">bez DPH </t>
  </si>
  <si>
    <t>s DPH</t>
  </si>
  <si>
    <t>1/   -19 cm</t>
  </si>
  <si>
    <t>x</t>
  </si>
  <si>
    <t>2/ 20-29 cm</t>
  </si>
  <si>
    <t>3/ 30-39 cm</t>
  </si>
  <si>
    <t>4/ 40-49 cm</t>
  </si>
  <si>
    <t>5/ 50-59 cm</t>
  </si>
  <si>
    <t>6/     60+ cm</t>
  </si>
  <si>
    <t>III. B trieda</t>
  </si>
  <si>
    <t>III. C trieda</t>
  </si>
  <si>
    <t>III. D trieda</t>
  </si>
  <si>
    <t>1/    -19 cm</t>
  </si>
  <si>
    <t>žrde</t>
  </si>
  <si>
    <t>vláknina paletárska</t>
  </si>
  <si>
    <t>vláknina štiepkárska</t>
  </si>
  <si>
    <t>palivové drevo ihličnaté</t>
  </si>
  <si>
    <t>samovýroba ihličnaté, listnaté mäkké</t>
  </si>
  <si>
    <t>predaj dreva na pni, vybrané porasty do 50 rokov ihličnaté hrúbie</t>
  </si>
  <si>
    <t>dĺžka 2-6m</t>
  </si>
  <si>
    <t>ihličnaté</t>
  </si>
  <si>
    <t>ihličnatá</t>
  </si>
  <si>
    <t>z OM 100/200</t>
  </si>
  <si>
    <t>vlastná doprava</t>
  </si>
  <si>
    <t>1 prm</t>
  </si>
  <si>
    <r>
      <t>1 m</t>
    </r>
    <r>
      <rPr>
        <sz val="10"/>
        <color theme="1"/>
        <rFont val="Calibri"/>
        <family val="2"/>
        <charset val="238"/>
      </rPr>
      <t>³</t>
    </r>
  </si>
  <si>
    <t>1 m³ bez DPH</t>
  </si>
  <si>
    <r>
      <t>1 m</t>
    </r>
    <r>
      <rPr>
        <sz val="10"/>
        <rFont val="Calibri"/>
        <family val="2"/>
        <charset val="238"/>
      </rPr>
      <t>³ s DPH</t>
    </r>
  </si>
  <si>
    <t>1prm bez DPH</t>
  </si>
  <si>
    <r>
      <t xml:space="preserve">1prm </t>
    </r>
    <r>
      <rPr>
        <sz val="10"/>
        <rFont val="Calibri"/>
        <family val="2"/>
        <charset val="238"/>
      </rPr>
      <t>s DPH</t>
    </r>
  </si>
  <si>
    <t>hrúbie</t>
  </si>
  <si>
    <t>nehrúb.</t>
  </si>
  <si>
    <r>
      <t>1m</t>
    </r>
    <r>
      <rPr>
        <b/>
        <sz val="8"/>
        <rFont val="Calibri"/>
        <family val="2"/>
        <charset val="238"/>
      </rPr>
      <t>³</t>
    </r>
    <r>
      <rPr>
        <b/>
        <sz val="8"/>
        <rFont val="Calibri"/>
        <family val="2"/>
        <charset val="238"/>
        <scheme val="minor"/>
      </rPr>
      <t xml:space="preserve"> bez DPH</t>
    </r>
  </si>
  <si>
    <r>
      <t>1m</t>
    </r>
    <r>
      <rPr>
        <b/>
        <sz val="8"/>
        <rFont val="Calibri"/>
        <family val="2"/>
        <charset val="238"/>
      </rPr>
      <t>³</t>
    </r>
    <r>
      <rPr>
        <b/>
        <sz val="8"/>
        <rFont val="Calibri"/>
        <family val="2"/>
        <charset val="238"/>
        <scheme val="minor"/>
      </rPr>
      <t xml:space="preserve"> s DPH</t>
    </r>
  </si>
  <si>
    <t>Ing. Peter Matula, konateľ</t>
  </si>
  <si>
    <t>Ing. Juraj Piar, konateľ</t>
  </si>
  <si>
    <t xml:space="preserve">     Cenník surového dreva  OPL Poniky  LISTNATÉ</t>
  </si>
  <si>
    <r>
      <t>Ceny sú uvedené v €/m</t>
    </r>
    <r>
      <rPr>
        <sz val="11"/>
        <rFont val="Calibri"/>
        <family val="2"/>
        <charset val="238"/>
      </rPr>
      <t>³</t>
    </r>
  </si>
  <si>
    <r>
      <t>Cena za 1m</t>
    </r>
    <r>
      <rPr>
        <sz val="11"/>
        <color theme="1"/>
        <rFont val="Calibri"/>
        <family val="2"/>
        <charset val="238"/>
      </rPr>
      <t>³ p</t>
    </r>
    <r>
      <rPr>
        <sz val="11"/>
        <color theme="1"/>
        <rFont val="Calibri"/>
        <family val="2"/>
        <charset val="238"/>
        <scheme val="minor"/>
      </rPr>
      <t>riemyselné výrezy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b/>
        <i/>
        <sz val="11"/>
        <rFont val="Calibri"/>
        <family val="2"/>
        <charset val="238"/>
        <scheme val="minor"/>
      </rPr>
      <t>listnaté</t>
    </r>
    <r>
      <rPr>
        <sz val="11"/>
        <color rgb="FFFF0000"/>
        <rFont val="Calibri"/>
        <family val="2"/>
        <charset val="238"/>
        <scheme val="minor"/>
      </rPr>
      <t xml:space="preserve"> </t>
    </r>
    <r>
      <rPr>
        <sz val="11"/>
        <color theme="1"/>
        <rFont val="Calibri"/>
        <family val="2"/>
        <charset val="238"/>
        <scheme val="minor"/>
      </rPr>
      <t>merané v kôre :</t>
    </r>
  </si>
  <si>
    <t xml:space="preserve">BK/JH/HB/BZ </t>
  </si>
  <si>
    <t xml:space="preserve">DB/JS/BT </t>
  </si>
  <si>
    <t>list. Mäkké</t>
  </si>
  <si>
    <t>vláknina</t>
  </si>
  <si>
    <t>palivové drevo listnaté tvrdé</t>
  </si>
  <si>
    <t>palivové drevo listnaté mäkké</t>
  </si>
  <si>
    <t>samovýroba listnaté tvrdé</t>
  </si>
  <si>
    <t>listnatá tvrdá</t>
  </si>
  <si>
    <t>listnatá mäkká</t>
  </si>
  <si>
    <r>
      <t>1 m</t>
    </r>
    <r>
      <rPr>
        <sz val="11"/>
        <color theme="1"/>
        <rFont val="Calibri"/>
        <family val="2"/>
        <charset val="238"/>
      </rPr>
      <t>³</t>
    </r>
  </si>
  <si>
    <t>1 prm s DPH</t>
  </si>
  <si>
    <r>
      <t>1 m</t>
    </r>
    <r>
      <rPr>
        <sz val="11"/>
        <color rgb="FF002060"/>
        <rFont val="Calibri"/>
        <family val="2"/>
        <charset val="238"/>
      </rPr>
      <t>³ s DPH</t>
    </r>
  </si>
  <si>
    <t>Ing.Peter Matula, konateľ</t>
  </si>
  <si>
    <t>1/   15 -19 cm</t>
  </si>
  <si>
    <t>Cenník je platný od 1.3.2026 do odvolania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</si>
</sst>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4"/>
      <color rgb="FFFF000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name val="Calibri"/>
      <family val="2"/>
      <charset val="238"/>
    </font>
    <font>
      <sz val="11"/>
      <color theme="1"/>
      <name val="Calibri"/>
      <family val="2"/>
      <charset val="238"/>
    </font>
    <font>
      <b/>
      <i/>
      <sz val="11"/>
      <name val="Calibri"/>
      <family val="2"/>
      <charset val="238"/>
      <scheme val="minor"/>
    </font>
    <font>
      <b/>
      <sz val="8"/>
      <color theme="1"/>
      <name val="Calibri"/>
      <family val="2"/>
      <charset val="238"/>
      <scheme val="minor"/>
    </font>
    <font>
      <b/>
      <sz val="8"/>
      <color rgb="FFFF000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b/>
      <sz val="8"/>
      <color rgb="FF00B05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color rgb="FFFF0000"/>
      <name val="Calibri"/>
      <family val="2"/>
      <charset val="238"/>
      <scheme val="minor"/>
    </font>
    <font>
      <sz val="9"/>
      <color rgb="FF002060"/>
      <name val="Calibri"/>
      <family val="2"/>
      <charset val="238"/>
      <scheme val="minor"/>
    </font>
    <font>
      <sz val="9"/>
      <color rgb="FF00B050"/>
      <name val="Calibri"/>
      <family val="2"/>
      <charset val="238"/>
      <scheme val="minor"/>
    </font>
    <font>
      <b/>
      <sz val="7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b/>
      <sz val="8"/>
      <name val="Calibri"/>
      <family val="2"/>
      <charset val="238"/>
    </font>
    <font>
      <sz val="11"/>
      <name val="Calibri"/>
      <family val="2"/>
      <charset val="238"/>
    </font>
    <font>
      <sz val="11"/>
      <color rgb="FF002060"/>
      <name val="Calibri"/>
      <family val="2"/>
      <charset val="238"/>
      <scheme val="minor"/>
    </font>
    <font>
      <sz val="11"/>
      <color rgb="FF002060"/>
      <name val="Calibri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59999389629810485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Border="1"/>
    <xf numFmtId="0" fontId="4" fillId="0" borderId="2" xfId="0" applyFont="1" applyBorder="1" applyAlignment="1"/>
    <xf numFmtId="0" fontId="18" fillId="0" borderId="16" xfId="0" applyFont="1" applyBorder="1" applyAlignment="1">
      <alignment horizontal="center" vertical="center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5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/>
    </xf>
    <xf numFmtId="0" fontId="20" fillId="0" borderId="0" xfId="0" applyFont="1"/>
    <xf numFmtId="0" fontId="21" fillId="0" borderId="0" xfId="0" applyFont="1" applyAlignment="1">
      <alignment horizontal="center"/>
    </xf>
    <xf numFmtId="0" fontId="21" fillId="0" borderId="0" xfId="0" applyFont="1"/>
    <xf numFmtId="0" fontId="22" fillId="0" borderId="0" xfId="0" applyFont="1" applyAlignment="1">
      <alignment horizontal="center"/>
    </xf>
    <xf numFmtId="0" fontId="22" fillId="0" borderId="0" xfId="0" applyFont="1"/>
    <xf numFmtId="0" fontId="10" fillId="0" borderId="17" xfId="0" applyFont="1" applyBorder="1" applyAlignment="1">
      <alignment horizontal="center" vertical="center"/>
    </xf>
    <xf numFmtId="0" fontId="18" fillId="0" borderId="34" xfId="0" applyFont="1" applyBorder="1" applyAlignment="1">
      <alignment horizontal="center" vertical="center"/>
    </xf>
    <xf numFmtId="0" fontId="18" fillId="3" borderId="1" xfId="0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/>
    </xf>
    <xf numFmtId="0" fontId="18" fillId="3" borderId="34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3" borderId="13" xfId="0" applyFont="1" applyFill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 vertical="center"/>
    </xf>
    <xf numFmtId="0" fontId="4" fillId="0" borderId="0" xfId="0" applyFont="1" applyBorder="1" applyAlignment="1"/>
    <xf numFmtId="0" fontId="0" fillId="0" borderId="0" xfId="0" applyBorder="1" applyAlignment="1"/>
    <xf numFmtId="0" fontId="18" fillId="0" borderId="16" xfId="0" applyFont="1" applyBorder="1" applyAlignment="1">
      <alignment vertical="center"/>
    </xf>
    <xf numFmtId="0" fontId="19" fillId="0" borderId="16" xfId="0" applyFont="1" applyBorder="1" applyAlignment="1">
      <alignment vertical="center"/>
    </xf>
    <xf numFmtId="0" fontId="5" fillId="0" borderId="17" xfId="0" applyFont="1" applyBorder="1" applyAlignment="1">
      <alignment horizontal="center" vertical="center"/>
    </xf>
    <xf numFmtId="0" fontId="18" fillId="0" borderId="38" xfId="0" applyFont="1" applyBorder="1" applyAlignment="1">
      <alignment horizontal="center" vertical="center"/>
    </xf>
    <xf numFmtId="0" fontId="19" fillId="5" borderId="35" xfId="0" applyFont="1" applyFill="1" applyBorder="1" applyAlignment="1">
      <alignment horizontal="center" vertical="center"/>
    </xf>
    <xf numFmtId="0" fontId="18" fillId="5" borderId="1" xfId="0" applyFont="1" applyFill="1" applyBorder="1" applyAlignment="1">
      <alignment horizontal="center" vertical="center"/>
    </xf>
    <xf numFmtId="0" fontId="5" fillId="0" borderId="11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10" fillId="5" borderId="15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/>
    </xf>
    <xf numFmtId="0" fontId="19" fillId="6" borderId="1" xfId="0" applyFont="1" applyFill="1" applyBorder="1" applyAlignment="1">
      <alignment horizontal="center" vertical="center"/>
    </xf>
    <xf numFmtId="0" fontId="10" fillId="6" borderId="13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 vertical="center"/>
    </xf>
    <xf numFmtId="0" fontId="18" fillId="6" borderId="1" xfId="0" applyFont="1" applyFill="1" applyBorder="1" applyAlignment="1">
      <alignment horizontal="center" vertical="center"/>
    </xf>
    <xf numFmtId="0" fontId="19" fillId="6" borderId="1" xfId="0" applyFont="1" applyFill="1" applyBorder="1" applyAlignment="1">
      <alignment vertical="center"/>
    </xf>
    <xf numFmtId="0" fontId="5" fillId="6" borderId="13" xfId="0" applyFont="1" applyFill="1" applyBorder="1" applyAlignment="1">
      <alignment horizontal="center" vertical="center"/>
    </xf>
    <xf numFmtId="0" fontId="19" fillId="6" borderId="35" xfId="0" applyFont="1" applyFill="1" applyBorder="1" applyAlignment="1">
      <alignment vertical="center"/>
    </xf>
    <xf numFmtId="2" fontId="10" fillId="6" borderId="15" xfId="0" applyNumberFormat="1" applyFont="1" applyFill="1" applyBorder="1" applyAlignment="1">
      <alignment horizontal="center" vertical="center"/>
    </xf>
    <xf numFmtId="0" fontId="10" fillId="6" borderId="15" xfId="0" applyFont="1" applyFill="1" applyBorder="1" applyAlignment="1">
      <alignment horizontal="center"/>
    </xf>
    <xf numFmtId="0" fontId="5" fillId="0" borderId="13" xfId="0" applyFont="1" applyFill="1" applyBorder="1" applyAlignment="1">
      <alignment horizontal="center"/>
    </xf>
    <xf numFmtId="0" fontId="10" fillId="6" borderId="13" xfId="0" applyFont="1" applyFill="1" applyBorder="1" applyAlignment="1">
      <alignment horizontal="center"/>
    </xf>
    <xf numFmtId="164" fontId="10" fillId="6" borderId="13" xfId="0" applyNumberFormat="1" applyFont="1" applyFill="1" applyBorder="1" applyAlignment="1">
      <alignment horizontal="center"/>
    </xf>
    <xf numFmtId="1" fontId="10" fillId="6" borderId="13" xfId="0" applyNumberFormat="1" applyFont="1" applyFill="1" applyBorder="1" applyAlignment="1">
      <alignment horizontal="center"/>
    </xf>
    <xf numFmtId="0" fontId="18" fillId="6" borderId="34" xfId="0" applyFont="1" applyFill="1" applyBorder="1" applyAlignment="1">
      <alignment horizontal="center" vertical="center"/>
    </xf>
    <xf numFmtId="0" fontId="5" fillId="6" borderId="11" xfId="0" applyFont="1" applyFill="1" applyBorder="1" applyAlignment="1">
      <alignment horizontal="center"/>
    </xf>
    <xf numFmtId="2" fontId="10" fillId="6" borderId="13" xfId="0" applyNumberFormat="1" applyFont="1" applyFill="1" applyBorder="1" applyAlignment="1">
      <alignment horizontal="center"/>
    </xf>
    <xf numFmtId="0" fontId="19" fillId="6" borderId="16" xfId="0" applyFont="1" applyFill="1" applyBorder="1" applyAlignment="1">
      <alignment vertical="center"/>
    </xf>
    <xf numFmtId="0" fontId="5" fillId="6" borderId="1" xfId="0" applyFont="1" applyFill="1" applyBorder="1" applyAlignment="1">
      <alignment horizontal="center" vertical="center"/>
    </xf>
    <xf numFmtId="0" fontId="10" fillId="6" borderId="1" xfId="0" applyFont="1" applyFill="1" applyBorder="1" applyAlignment="1">
      <alignment horizontal="center" vertical="center"/>
    </xf>
    <xf numFmtId="0" fontId="10" fillId="6" borderId="17" xfId="0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vertical="center"/>
    </xf>
    <xf numFmtId="0" fontId="19" fillId="0" borderId="16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/>
    </xf>
    <xf numFmtId="0" fontId="18" fillId="0" borderId="16" xfId="0" applyFont="1" applyFill="1" applyBorder="1" applyAlignment="1">
      <alignment horizontal="center" vertical="center"/>
    </xf>
    <xf numFmtId="0" fontId="19" fillId="6" borderId="16" xfId="0" applyFont="1" applyFill="1" applyBorder="1" applyAlignment="1">
      <alignment horizontal="center" vertical="center"/>
    </xf>
    <xf numFmtId="0" fontId="18" fillId="0" borderId="34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5" fillId="6" borderId="29" xfId="0" applyFont="1" applyFill="1" applyBorder="1" applyAlignment="1">
      <alignment horizontal="center" vertical="center"/>
    </xf>
    <xf numFmtId="0" fontId="5" fillId="6" borderId="16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37" xfId="0" applyFont="1" applyFill="1" applyBorder="1" applyAlignment="1">
      <alignment horizontal="center" vertical="center"/>
    </xf>
    <xf numFmtId="0" fontId="29" fillId="5" borderId="16" xfId="0" applyFont="1" applyFill="1" applyBorder="1" applyAlignment="1">
      <alignment horizontal="center" vertical="center"/>
    </xf>
    <xf numFmtId="0" fontId="29" fillId="5" borderId="30" xfId="0" applyFont="1" applyFill="1" applyBorder="1" applyAlignment="1">
      <alignment horizontal="center" vertical="center"/>
    </xf>
    <xf numFmtId="0" fontId="0" fillId="0" borderId="26" xfId="0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6" fillId="2" borderId="22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34" xfId="0" applyBorder="1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2" borderId="18" xfId="0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19" fillId="7" borderId="11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9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/>
    </xf>
    <xf numFmtId="0" fontId="19" fillId="9" borderId="15" xfId="0" applyFont="1" applyFill="1" applyBorder="1" applyAlignment="1">
      <alignment horizontal="center" vertical="center"/>
    </xf>
    <xf numFmtId="0" fontId="14" fillId="0" borderId="16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0" fillId="2" borderId="0" xfId="0" applyFill="1" applyAlignment="1">
      <alignment horizontal="center"/>
    </xf>
    <xf numFmtId="0" fontId="4" fillId="0" borderId="2" xfId="0" applyFont="1" applyBorder="1" applyAlignment="1">
      <alignment horizontal="left"/>
    </xf>
    <xf numFmtId="0" fontId="25" fillId="6" borderId="16" xfId="0" applyFont="1" applyFill="1" applyBorder="1" applyAlignment="1">
      <alignment horizontal="center" vertical="center"/>
    </xf>
    <xf numFmtId="0" fontId="25" fillId="6" borderId="30" xfId="0" applyFont="1" applyFill="1" applyBorder="1" applyAlignment="1">
      <alignment horizontal="center" vertical="center"/>
    </xf>
    <xf numFmtId="0" fontId="19" fillId="0" borderId="25" xfId="0" applyFont="1" applyFill="1" applyBorder="1" applyAlignment="1">
      <alignment horizontal="center" vertical="center"/>
    </xf>
    <xf numFmtId="0" fontId="19" fillId="0" borderId="36" xfId="0" applyFont="1" applyFill="1" applyBorder="1" applyAlignment="1">
      <alignment horizontal="center" vertical="center"/>
    </xf>
    <xf numFmtId="0" fontId="19" fillId="6" borderId="25" xfId="0" applyFont="1" applyFill="1" applyBorder="1" applyAlignment="1">
      <alignment horizontal="center" vertical="center"/>
    </xf>
    <xf numFmtId="0" fontId="19" fillId="6" borderId="27" xfId="0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0" fontId="10" fillId="0" borderId="24" xfId="0" applyFont="1" applyFill="1" applyBorder="1" applyAlignment="1">
      <alignment horizontal="center" vertical="center"/>
    </xf>
    <xf numFmtId="0" fontId="10" fillId="6" borderId="22" xfId="0" applyFont="1" applyFill="1" applyBorder="1" applyAlignment="1">
      <alignment horizontal="center" vertical="center"/>
    </xf>
    <xf numFmtId="0" fontId="10" fillId="6" borderId="24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10" fillId="7" borderId="11" xfId="0" applyFont="1" applyFill="1" applyBorder="1" applyAlignment="1">
      <alignment horizontal="center" vertical="center"/>
    </xf>
    <xf numFmtId="0" fontId="10" fillId="7" borderId="13" xfId="0" applyFont="1" applyFill="1" applyBorder="1" applyAlignment="1">
      <alignment horizontal="center" vertical="center"/>
    </xf>
    <xf numFmtId="0" fontId="10" fillId="8" borderId="12" xfId="0" applyFont="1" applyFill="1" applyBorder="1" applyAlignment="1">
      <alignment horizontal="center" vertical="center"/>
    </xf>
    <xf numFmtId="0" fontId="10" fillId="8" borderId="14" xfId="0" applyFont="1" applyFill="1" applyBorder="1" applyAlignment="1">
      <alignment horizontal="center" vertical="center"/>
    </xf>
    <xf numFmtId="0" fontId="10" fillId="9" borderId="13" xfId="0" applyFont="1" applyFill="1" applyBorder="1" applyAlignment="1">
      <alignment horizontal="center" vertical="center"/>
    </xf>
    <xf numFmtId="0" fontId="6" fillId="2" borderId="18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3" fillId="2" borderId="20" xfId="0" applyFont="1" applyFill="1" applyBorder="1" applyAlignment="1">
      <alignment horizontal="center" vertical="center"/>
    </xf>
    <xf numFmtId="0" fontId="23" fillId="2" borderId="21" xfId="0" applyFont="1" applyFill="1" applyBorder="1" applyAlignment="1">
      <alignment horizontal="center" vertical="center"/>
    </xf>
    <xf numFmtId="0" fontId="6" fillId="2" borderId="21" xfId="0" applyFont="1" applyFill="1" applyBorder="1" applyAlignment="1">
      <alignment horizontal="center" vertical="center"/>
    </xf>
    <xf numFmtId="0" fontId="19" fillId="2" borderId="25" xfId="0" applyFont="1" applyFill="1" applyBorder="1" applyAlignment="1">
      <alignment horizontal="center" vertical="center" wrapText="1"/>
    </xf>
    <xf numFmtId="0" fontId="19" fillId="2" borderId="26" xfId="0" applyFont="1" applyFill="1" applyBorder="1" applyAlignment="1">
      <alignment horizontal="center" vertical="center" wrapText="1"/>
    </xf>
    <xf numFmtId="0" fontId="19" fillId="2" borderId="27" xfId="0" applyFont="1" applyFill="1" applyBorder="1" applyAlignment="1">
      <alignment horizontal="center" vertical="center" wrapText="1"/>
    </xf>
    <xf numFmtId="0" fontId="19" fillId="2" borderId="31" xfId="0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19" fillId="2" borderId="32" xfId="0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center" vertical="center"/>
    </xf>
    <xf numFmtId="0" fontId="25" fillId="0" borderId="29" xfId="0" applyFont="1" applyFill="1" applyBorder="1" applyAlignment="1">
      <alignment horizontal="center" vertical="center"/>
    </xf>
    <xf numFmtId="0" fontId="25" fillId="0" borderId="16" xfId="0" applyFont="1" applyFill="1" applyBorder="1" applyAlignment="1">
      <alignment horizontal="center" vertical="center"/>
    </xf>
    <xf numFmtId="0" fontId="10" fillId="4" borderId="13" xfId="0" applyFont="1" applyFill="1" applyBorder="1" applyAlignment="1">
      <alignment horizontal="center" vertical="center"/>
    </xf>
    <xf numFmtId="0" fontId="10" fillId="4" borderId="15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16" fillId="0" borderId="0" xfId="0" applyFont="1" applyAlignment="1">
      <alignment horizontal="center"/>
    </xf>
    <xf numFmtId="0" fontId="17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0" fillId="0" borderId="0" xfId="0" applyAlignment="1">
      <alignment horizontal="center"/>
    </xf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R71"/>
  <sheetViews>
    <sheetView tabSelected="1" workbookViewId="0">
      <selection activeCell="K20" sqref="K20"/>
    </sheetView>
  </sheetViews>
  <sheetFormatPr defaultRowHeight="15" x14ac:dyDescent="0.25"/>
  <cols>
    <col min="1" max="1" width="7.85546875" customWidth="1"/>
    <col min="2" max="2" width="4.140625" customWidth="1"/>
    <col min="3" max="26" width="5.85546875" customWidth="1"/>
    <col min="27" max="38" width="5.7109375" customWidth="1"/>
  </cols>
  <sheetData>
    <row r="1" spans="1:44" ht="18.75" x14ac:dyDescent="0.3">
      <c r="A1" s="118" t="s">
        <v>0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118"/>
      <c r="R1" s="118"/>
      <c r="S1" s="118"/>
      <c r="T1" s="118"/>
      <c r="U1" s="118"/>
      <c r="V1" s="118"/>
      <c r="W1" s="118"/>
      <c r="X1" s="118"/>
      <c r="Y1" s="118"/>
      <c r="Z1" s="118"/>
    </row>
    <row r="2" spans="1:44" x14ac:dyDescent="0.25">
      <c r="A2" s="168" t="s">
        <v>1</v>
      </c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  <c r="O2" s="168"/>
      <c r="P2" s="168"/>
      <c r="Q2" s="168"/>
      <c r="R2" s="168"/>
      <c r="S2" s="168"/>
      <c r="T2" s="168"/>
      <c r="U2" s="168"/>
      <c r="V2" s="168"/>
      <c r="W2" s="168"/>
      <c r="X2" s="168"/>
      <c r="Y2" s="168"/>
      <c r="Z2" s="168"/>
    </row>
    <row r="3" spans="1:44" x14ac:dyDescent="0.25">
      <c r="A3" s="120" t="s">
        <v>2</v>
      </c>
      <c r="B3" s="120"/>
      <c r="C3" s="120"/>
      <c r="D3" s="120"/>
      <c r="E3" s="120"/>
      <c r="F3" s="120"/>
      <c r="G3" s="120"/>
      <c r="H3" s="120"/>
      <c r="I3" s="120"/>
      <c r="J3" s="120"/>
      <c r="K3" s="120"/>
      <c r="L3" s="120"/>
      <c r="M3" s="120"/>
      <c r="N3" s="120"/>
      <c r="O3" s="120"/>
      <c r="P3" s="120"/>
      <c r="Q3" s="120"/>
      <c r="R3" s="120"/>
      <c r="S3" s="120"/>
      <c r="T3" s="120"/>
      <c r="U3" s="120"/>
      <c r="V3" s="120"/>
      <c r="W3" s="120"/>
      <c r="X3" s="120"/>
      <c r="Y3" s="120"/>
      <c r="Z3" s="120"/>
    </row>
    <row r="5" spans="1:44" x14ac:dyDescent="0.25">
      <c r="A5" t="s">
        <v>3</v>
      </c>
    </row>
    <row r="6" spans="1:44" x14ac:dyDescent="0.25">
      <c r="A6" t="s">
        <v>4</v>
      </c>
    </row>
    <row r="7" spans="1:44" x14ac:dyDescent="0.25">
      <c r="A7" t="s">
        <v>5</v>
      </c>
    </row>
    <row r="8" spans="1:44" ht="15.75" thickBot="1" x14ac:dyDescent="0.3">
      <c r="A8" s="2" t="s">
        <v>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44" x14ac:dyDescent="0.25">
      <c r="A9" s="111" t="s">
        <v>7</v>
      </c>
      <c r="B9" s="112"/>
      <c r="C9" s="162" t="s">
        <v>8</v>
      </c>
      <c r="D9" s="163"/>
      <c r="E9" s="163"/>
      <c r="F9" s="163"/>
      <c r="G9" s="163"/>
      <c r="H9" s="163"/>
      <c r="I9" s="163"/>
      <c r="J9" s="164"/>
      <c r="K9" s="116" t="s">
        <v>9</v>
      </c>
      <c r="L9" s="114"/>
      <c r="M9" s="114"/>
      <c r="N9" s="114"/>
      <c r="O9" s="114"/>
      <c r="P9" s="114"/>
      <c r="Q9" s="114"/>
      <c r="R9" s="117"/>
      <c r="S9" s="113" t="s">
        <v>10</v>
      </c>
      <c r="T9" s="114"/>
      <c r="U9" s="114"/>
      <c r="V9" s="114"/>
      <c r="W9" s="114"/>
      <c r="X9" s="114"/>
      <c r="Y9" s="114"/>
      <c r="Z9" s="115"/>
      <c r="AA9" s="169"/>
      <c r="AB9" s="169"/>
      <c r="AC9" s="169"/>
      <c r="AD9" s="169"/>
      <c r="AE9" s="169"/>
      <c r="AF9" s="72"/>
      <c r="AG9" s="169"/>
      <c r="AH9" s="169"/>
      <c r="AI9" s="169"/>
      <c r="AJ9" s="169"/>
      <c r="AK9" s="169"/>
    </row>
    <row r="10" spans="1:44" ht="15.75" thickBot="1" x14ac:dyDescent="0.3">
      <c r="A10" s="109" t="s">
        <v>11</v>
      </c>
      <c r="B10" s="110"/>
      <c r="C10" s="140" t="s">
        <v>12</v>
      </c>
      <c r="D10" s="141"/>
      <c r="E10" s="142" t="s">
        <v>13</v>
      </c>
      <c r="F10" s="143"/>
      <c r="G10" s="144" t="s">
        <v>14</v>
      </c>
      <c r="H10" s="144"/>
      <c r="I10" s="160" t="s">
        <v>15</v>
      </c>
      <c r="J10" s="161"/>
      <c r="K10" s="140" t="s">
        <v>12</v>
      </c>
      <c r="L10" s="141"/>
      <c r="M10" s="142" t="s">
        <v>13</v>
      </c>
      <c r="N10" s="143"/>
      <c r="O10" s="144" t="s">
        <v>14</v>
      </c>
      <c r="P10" s="144"/>
      <c r="Q10" s="160" t="s">
        <v>15</v>
      </c>
      <c r="R10" s="161"/>
      <c r="S10" s="140" t="s">
        <v>12</v>
      </c>
      <c r="T10" s="141"/>
      <c r="U10" s="142" t="s">
        <v>13</v>
      </c>
      <c r="V10" s="143"/>
      <c r="W10" s="144" t="s">
        <v>14</v>
      </c>
      <c r="X10" s="144"/>
      <c r="Y10" s="160" t="s">
        <v>15</v>
      </c>
      <c r="Z10" s="161"/>
      <c r="AA10" s="167"/>
      <c r="AB10" s="167"/>
      <c r="AC10" s="165"/>
      <c r="AD10" s="165"/>
      <c r="AE10" s="166"/>
      <c r="AF10" s="166"/>
      <c r="AG10" s="167"/>
      <c r="AH10" s="167"/>
      <c r="AI10" s="165"/>
      <c r="AJ10" s="165"/>
      <c r="AK10" s="166"/>
      <c r="AL10" s="166"/>
      <c r="AM10" s="167"/>
      <c r="AN10" s="167"/>
      <c r="AO10" s="165"/>
      <c r="AP10" s="165"/>
      <c r="AQ10" s="166"/>
      <c r="AR10" s="166"/>
    </row>
    <row r="11" spans="1:44" x14ac:dyDescent="0.25">
      <c r="A11" s="108" t="s">
        <v>16</v>
      </c>
      <c r="B11" s="108"/>
      <c r="C11" s="3" t="s">
        <v>17</v>
      </c>
      <c r="D11" s="67" t="s">
        <v>18</v>
      </c>
      <c r="E11" s="66" t="s">
        <v>17</v>
      </c>
      <c r="F11" s="67" t="s">
        <v>18</v>
      </c>
      <c r="G11" s="66" t="s">
        <v>17</v>
      </c>
      <c r="H11" s="67" t="s">
        <v>18</v>
      </c>
      <c r="I11" s="66" t="s">
        <v>17</v>
      </c>
      <c r="J11" s="67" t="s">
        <v>18</v>
      </c>
      <c r="K11" s="66" t="s">
        <v>17</v>
      </c>
      <c r="L11" s="67" t="s">
        <v>18</v>
      </c>
      <c r="M11" s="66" t="s">
        <v>17</v>
      </c>
      <c r="N11" s="67" t="s">
        <v>18</v>
      </c>
      <c r="O11" s="66" t="s">
        <v>17</v>
      </c>
      <c r="P11" s="67" t="s">
        <v>18</v>
      </c>
      <c r="Q11" s="66" t="s">
        <v>17</v>
      </c>
      <c r="R11" s="67" t="s">
        <v>18</v>
      </c>
      <c r="S11" s="66" t="s">
        <v>17</v>
      </c>
      <c r="T11" s="67" t="s">
        <v>18</v>
      </c>
      <c r="U11" s="66" t="s">
        <v>17</v>
      </c>
      <c r="V11" s="67" t="s">
        <v>18</v>
      </c>
      <c r="W11" s="66" t="s">
        <v>17</v>
      </c>
      <c r="X11" s="67" t="s">
        <v>18</v>
      </c>
      <c r="Y11" s="66" t="s">
        <v>17</v>
      </c>
      <c r="Z11" s="67" t="s">
        <v>18</v>
      </c>
      <c r="AA11" s="4"/>
      <c r="AB11" s="4"/>
      <c r="AC11" s="5"/>
      <c r="AD11" s="5"/>
      <c r="AE11" s="6"/>
      <c r="AF11" s="6"/>
      <c r="AG11" s="4"/>
      <c r="AH11" s="4"/>
      <c r="AI11" s="5"/>
      <c r="AJ11" s="5"/>
      <c r="AK11" s="6"/>
      <c r="AL11" s="6"/>
      <c r="AM11" s="4"/>
      <c r="AN11" s="4"/>
      <c r="AO11" s="5"/>
      <c r="AP11" s="5"/>
      <c r="AQ11" s="6"/>
      <c r="AR11" s="6"/>
    </row>
    <row r="12" spans="1:44" x14ac:dyDescent="0.25">
      <c r="A12" s="98" t="s">
        <v>19</v>
      </c>
      <c r="B12" s="98"/>
      <c r="C12" s="7" t="s">
        <v>20</v>
      </c>
      <c r="D12" s="58" t="s">
        <v>20</v>
      </c>
      <c r="E12" s="62" t="s">
        <v>20</v>
      </c>
      <c r="F12" s="58" t="s">
        <v>20</v>
      </c>
      <c r="G12" s="62" t="s">
        <v>20</v>
      </c>
      <c r="H12" s="58" t="s">
        <v>20</v>
      </c>
      <c r="I12" s="62" t="s">
        <v>20</v>
      </c>
      <c r="J12" s="58" t="s">
        <v>20</v>
      </c>
      <c r="K12" s="62" t="s">
        <v>20</v>
      </c>
      <c r="L12" s="57" t="s">
        <v>20</v>
      </c>
      <c r="M12" s="62" t="s">
        <v>20</v>
      </c>
      <c r="N12" s="57" t="s">
        <v>20</v>
      </c>
      <c r="O12" s="62" t="s">
        <v>20</v>
      </c>
      <c r="P12" s="57" t="s">
        <v>20</v>
      </c>
      <c r="Q12" s="62" t="s">
        <v>20</v>
      </c>
      <c r="R12" s="57" t="s">
        <v>20</v>
      </c>
      <c r="S12" s="62" t="s">
        <v>20</v>
      </c>
      <c r="T12" s="58" t="s">
        <v>20</v>
      </c>
      <c r="U12" s="62" t="s">
        <v>20</v>
      </c>
      <c r="V12" s="58" t="s">
        <v>20</v>
      </c>
      <c r="W12" s="62" t="s">
        <v>20</v>
      </c>
      <c r="X12" s="58" t="s">
        <v>20</v>
      </c>
      <c r="Y12" s="62" t="s">
        <v>20</v>
      </c>
      <c r="Z12" s="58" t="s">
        <v>20</v>
      </c>
      <c r="AA12" s="9"/>
      <c r="AB12" s="10"/>
      <c r="AC12" s="11"/>
      <c r="AD12" s="12"/>
      <c r="AE12" s="13"/>
      <c r="AF12" s="14"/>
      <c r="AG12" s="9"/>
      <c r="AH12" s="10"/>
      <c r="AI12" s="11"/>
      <c r="AJ12" s="12"/>
      <c r="AK12" s="13"/>
      <c r="AL12" s="13"/>
      <c r="AM12" s="9"/>
      <c r="AN12" s="9"/>
      <c r="AO12" s="11"/>
      <c r="AP12" s="11"/>
      <c r="AQ12" s="13"/>
      <c r="AR12" s="13"/>
    </row>
    <row r="13" spans="1:44" x14ac:dyDescent="0.25">
      <c r="A13" s="98" t="s">
        <v>21</v>
      </c>
      <c r="B13" s="98"/>
      <c r="C13" s="7" t="s">
        <v>20</v>
      </c>
      <c r="D13" s="58" t="s">
        <v>20</v>
      </c>
      <c r="E13" s="62" t="s">
        <v>20</v>
      </c>
      <c r="F13" s="58" t="s">
        <v>20</v>
      </c>
      <c r="G13" s="62" t="s">
        <v>20</v>
      </c>
      <c r="H13" s="58" t="s">
        <v>20</v>
      </c>
      <c r="I13" s="62" t="s">
        <v>20</v>
      </c>
      <c r="J13" s="58" t="s">
        <v>20</v>
      </c>
      <c r="K13" s="62" t="s">
        <v>20</v>
      </c>
      <c r="L13" s="58" t="s">
        <v>20</v>
      </c>
      <c r="M13" s="62" t="s">
        <v>20</v>
      </c>
      <c r="N13" s="58" t="s">
        <v>20</v>
      </c>
      <c r="O13" s="62" t="s">
        <v>20</v>
      </c>
      <c r="P13" s="58" t="s">
        <v>20</v>
      </c>
      <c r="Q13" s="62" t="s">
        <v>20</v>
      </c>
      <c r="R13" s="58" t="s">
        <v>20</v>
      </c>
      <c r="S13" s="62">
        <v>130</v>
      </c>
      <c r="T13" s="58">
        <f>S13*1.23</f>
        <v>159.9</v>
      </c>
      <c r="U13" s="62">
        <v>120</v>
      </c>
      <c r="V13" s="58">
        <f>U13*1.23</f>
        <v>147.6</v>
      </c>
      <c r="W13" s="62">
        <v>80</v>
      </c>
      <c r="X13" s="58">
        <f>W13*1.23</f>
        <v>98.4</v>
      </c>
      <c r="Y13" s="62">
        <v>150</v>
      </c>
      <c r="Z13" s="58">
        <f>Y13*1.23</f>
        <v>184.5</v>
      </c>
      <c r="AA13" s="9"/>
      <c r="AB13" s="10"/>
      <c r="AC13" s="11"/>
      <c r="AD13" s="12"/>
      <c r="AE13" s="13"/>
      <c r="AF13" s="14"/>
      <c r="AG13" s="9"/>
      <c r="AH13" s="10"/>
      <c r="AI13" s="11"/>
      <c r="AJ13" s="12"/>
      <c r="AK13" s="13"/>
      <c r="AL13" s="13"/>
      <c r="AM13" s="9"/>
      <c r="AN13" s="9"/>
      <c r="AO13" s="11"/>
      <c r="AP13" s="11"/>
      <c r="AQ13" s="13"/>
      <c r="AR13" s="13"/>
    </row>
    <row r="14" spans="1:44" x14ac:dyDescent="0.25">
      <c r="A14" s="98" t="s">
        <v>22</v>
      </c>
      <c r="B14" s="98"/>
      <c r="C14" s="7" t="s">
        <v>20</v>
      </c>
      <c r="D14" s="58" t="s">
        <v>20</v>
      </c>
      <c r="E14" s="62" t="s">
        <v>20</v>
      </c>
      <c r="F14" s="58" t="s">
        <v>20</v>
      </c>
      <c r="G14" s="62" t="s">
        <v>20</v>
      </c>
      <c r="H14" s="58" t="s">
        <v>20</v>
      </c>
      <c r="I14" s="62" t="s">
        <v>20</v>
      </c>
      <c r="J14" s="58" t="s">
        <v>20</v>
      </c>
      <c r="K14" s="62" t="s">
        <v>20</v>
      </c>
      <c r="L14" s="58" t="s">
        <v>20</v>
      </c>
      <c r="M14" s="62" t="s">
        <v>20</v>
      </c>
      <c r="N14" s="58" t="s">
        <v>20</v>
      </c>
      <c r="O14" s="62" t="s">
        <v>20</v>
      </c>
      <c r="P14" s="58" t="s">
        <v>20</v>
      </c>
      <c r="Q14" s="62" t="s">
        <v>20</v>
      </c>
      <c r="R14" s="58" t="s">
        <v>20</v>
      </c>
      <c r="S14" s="62">
        <v>150</v>
      </c>
      <c r="T14" s="58">
        <f>S14*1.23</f>
        <v>184.5</v>
      </c>
      <c r="U14" s="62">
        <v>130</v>
      </c>
      <c r="V14" s="58">
        <f t="shared" ref="V14:V17" si="0">U14*1.23</f>
        <v>159.9</v>
      </c>
      <c r="W14" s="62">
        <v>100</v>
      </c>
      <c r="X14" s="58">
        <f>W14*1.23</f>
        <v>123</v>
      </c>
      <c r="Y14" s="62">
        <v>170</v>
      </c>
      <c r="Z14" s="58">
        <f t="shared" ref="Z14:Z17" si="1">Y14*1.23</f>
        <v>209.1</v>
      </c>
      <c r="AA14" s="9"/>
      <c r="AB14" s="10"/>
      <c r="AC14" s="11"/>
      <c r="AD14" s="12"/>
      <c r="AE14" s="13"/>
      <c r="AF14" s="14"/>
      <c r="AG14" s="9"/>
      <c r="AH14" s="10"/>
      <c r="AI14" s="11"/>
      <c r="AJ14" s="12"/>
      <c r="AK14" s="13"/>
      <c r="AL14" s="13"/>
      <c r="AM14" s="9"/>
      <c r="AN14" s="9"/>
      <c r="AO14" s="11"/>
      <c r="AP14" s="11"/>
      <c r="AQ14" s="13"/>
      <c r="AR14" s="13"/>
    </row>
    <row r="15" spans="1:44" x14ac:dyDescent="0.25">
      <c r="A15" s="98" t="s">
        <v>23</v>
      </c>
      <c r="B15" s="98"/>
      <c r="C15" s="7" t="s">
        <v>20</v>
      </c>
      <c r="D15" s="58" t="s">
        <v>20</v>
      </c>
      <c r="E15" s="62" t="s">
        <v>20</v>
      </c>
      <c r="F15" s="58" t="s">
        <v>20</v>
      </c>
      <c r="G15" s="62" t="s">
        <v>20</v>
      </c>
      <c r="H15" s="58" t="s">
        <v>20</v>
      </c>
      <c r="I15" s="62" t="s">
        <v>20</v>
      </c>
      <c r="J15" s="58" t="s">
        <v>20</v>
      </c>
      <c r="K15" s="62" t="s">
        <v>20</v>
      </c>
      <c r="L15" s="58" t="s">
        <v>20</v>
      </c>
      <c r="M15" s="62" t="s">
        <v>20</v>
      </c>
      <c r="N15" s="58" t="s">
        <v>20</v>
      </c>
      <c r="O15" s="62" t="s">
        <v>20</v>
      </c>
      <c r="P15" s="58" t="s">
        <v>20</v>
      </c>
      <c r="Q15" s="62" t="s">
        <v>20</v>
      </c>
      <c r="R15" s="58" t="s">
        <v>20</v>
      </c>
      <c r="S15" s="62">
        <v>150</v>
      </c>
      <c r="T15" s="58">
        <f t="shared" ref="T15:T17" si="2">S15*1.23</f>
        <v>184.5</v>
      </c>
      <c r="U15" s="62">
        <v>130</v>
      </c>
      <c r="V15" s="58">
        <f t="shared" si="0"/>
        <v>159.9</v>
      </c>
      <c r="W15" s="62">
        <v>100</v>
      </c>
      <c r="X15" s="58">
        <f t="shared" ref="X15:X17" si="3">W15*1.23</f>
        <v>123</v>
      </c>
      <c r="Y15" s="62">
        <v>170</v>
      </c>
      <c r="Z15" s="58">
        <f t="shared" si="1"/>
        <v>209.1</v>
      </c>
      <c r="AA15" s="9"/>
      <c r="AB15" s="10"/>
      <c r="AC15" s="11"/>
      <c r="AD15" s="12"/>
      <c r="AE15" s="13"/>
      <c r="AF15" s="14"/>
      <c r="AG15" s="9"/>
      <c r="AH15" s="10"/>
      <c r="AI15" s="11"/>
      <c r="AJ15" s="12"/>
      <c r="AK15" s="13"/>
      <c r="AL15" s="13"/>
      <c r="AM15" s="9"/>
      <c r="AN15" s="9"/>
      <c r="AO15" s="11"/>
      <c r="AP15" s="11"/>
      <c r="AQ15" s="13"/>
      <c r="AR15" s="13"/>
    </row>
    <row r="16" spans="1:44" x14ac:dyDescent="0.25">
      <c r="A16" s="98" t="s">
        <v>24</v>
      </c>
      <c r="B16" s="98"/>
      <c r="C16" s="7" t="s">
        <v>20</v>
      </c>
      <c r="D16" s="58" t="s">
        <v>20</v>
      </c>
      <c r="E16" s="62" t="s">
        <v>20</v>
      </c>
      <c r="F16" s="58" t="s">
        <v>20</v>
      </c>
      <c r="G16" s="62" t="s">
        <v>20</v>
      </c>
      <c r="H16" s="58" t="s">
        <v>20</v>
      </c>
      <c r="I16" s="62" t="s">
        <v>20</v>
      </c>
      <c r="J16" s="58" t="s">
        <v>20</v>
      </c>
      <c r="K16" s="62" t="s">
        <v>20</v>
      </c>
      <c r="L16" s="58" t="s">
        <v>20</v>
      </c>
      <c r="M16" s="62" t="s">
        <v>20</v>
      </c>
      <c r="N16" s="58" t="s">
        <v>20</v>
      </c>
      <c r="O16" s="62" t="s">
        <v>20</v>
      </c>
      <c r="P16" s="58" t="s">
        <v>20</v>
      </c>
      <c r="Q16" s="62" t="s">
        <v>20</v>
      </c>
      <c r="R16" s="58" t="s">
        <v>20</v>
      </c>
      <c r="S16" s="62">
        <v>150</v>
      </c>
      <c r="T16" s="58">
        <f t="shared" si="2"/>
        <v>184.5</v>
      </c>
      <c r="U16" s="62">
        <v>130</v>
      </c>
      <c r="V16" s="58">
        <f t="shared" si="0"/>
        <v>159.9</v>
      </c>
      <c r="W16" s="62">
        <v>100</v>
      </c>
      <c r="X16" s="58">
        <f t="shared" si="3"/>
        <v>123</v>
      </c>
      <c r="Y16" s="62">
        <v>170</v>
      </c>
      <c r="Z16" s="58">
        <f t="shared" si="1"/>
        <v>209.1</v>
      </c>
      <c r="AA16" s="9"/>
      <c r="AB16" s="10"/>
      <c r="AC16" s="11"/>
      <c r="AD16" s="12"/>
      <c r="AE16" s="13"/>
      <c r="AF16" s="14"/>
      <c r="AG16" s="9"/>
      <c r="AH16" s="10"/>
      <c r="AI16" s="11"/>
      <c r="AJ16" s="12"/>
      <c r="AK16" s="13"/>
      <c r="AL16" s="13"/>
      <c r="AM16" s="9"/>
      <c r="AN16" s="9"/>
      <c r="AO16" s="11"/>
      <c r="AP16" s="11"/>
      <c r="AQ16" s="13"/>
      <c r="AR16" s="13"/>
    </row>
    <row r="17" spans="1:44" ht="15.75" thickBot="1" x14ac:dyDescent="0.3">
      <c r="A17" s="99" t="s">
        <v>25</v>
      </c>
      <c r="B17" s="99"/>
      <c r="C17" s="7" t="s">
        <v>20</v>
      </c>
      <c r="D17" s="59" t="s">
        <v>20</v>
      </c>
      <c r="E17" s="62" t="s">
        <v>20</v>
      </c>
      <c r="F17" s="59" t="s">
        <v>20</v>
      </c>
      <c r="G17" s="62" t="s">
        <v>20</v>
      </c>
      <c r="H17" s="59" t="s">
        <v>20</v>
      </c>
      <c r="I17" s="62" t="s">
        <v>20</v>
      </c>
      <c r="J17" s="59" t="s">
        <v>20</v>
      </c>
      <c r="K17" s="62" t="s">
        <v>20</v>
      </c>
      <c r="L17" s="58" t="s">
        <v>20</v>
      </c>
      <c r="M17" s="62" t="s">
        <v>20</v>
      </c>
      <c r="N17" s="59" t="s">
        <v>20</v>
      </c>
      <c r="O17" s="62" t="s">
        <v>20</v>
      </c>
      <c r="P17" s="59" t="s">
        <v>20</v>
      </c>
      <c r="Q17" s="62" t="s">
        <v>20</v>
      </c>
      <c r="R17" s="59" t="s">
        <v>20</v>
      </c>
      <c r="S17" s="62">
        <v>150</v>
      </c>
      <c r="T17" s="58">
        <f t="shared" si="2"/>
        <v>184.5</v>
      </c>
      <c r="U17" s="62">
        <v>130</v>
      </c>
      <c r="V17" s="58">
        <f t="shared" si="0"/>
        <v>159.9</v>
      </c>
      <c r="W17" s="62">
        <v>100</v>
      </c>
      <c r="X17" s="58">
        <f t="shared" si="3"/>
        <v>123</v>
      </c>
      <c r="Y17" s="62">
        <v>170</v>
      </c>
      <c r="Z17" s="58">
        <f t="shared" si="1"/>
        <v>209.1</v>
      </c>
      <c r="AA17" s="9"/>
      <c r="AB17" s="10"/>
      <c r="AC17" s="11"/>
      <c r="AD17" s="12"/>
      <c r="AE17" s="13"/>
      <c r="AF17" s="14"/>
      <c r="AG17" s="9"/>
      <c r="AH17" s="10"/>
      <c r="AI17" s="11"/>
      <c r="AJ17" s="12"/>
      <c r="AK17" s="13"/>
      <c r="AL17" s="13"/>
      <c r="AM17" s="9"/>
      <c r="AN17" s="9"/>
      <c r="AO17" s="11"/>
      <c r="AP17" s="11"/>
      <c r="AQ17" s="13"/>
      <c r="AR17" s="13"/>
    </row>
    <row r="18" spans="1:44" x14ac:dyDescent="0.25">
      <c r="A18" s="111" t="s">
        <v>7</v>
      </c>
      <c r="B18" s="112"/>
      <c r="C18" s="162" t="s">
        <v>26</v>
      </c>
      <c r="D18" s="163"/>
      <c r="E18" s="163"/>
      <c r="F18" s="163"/>
      <c r="G18" s="163"/>
      <c r="H18" s="163"/>
      <c r="I18" s="163"/>
      <c r="J18" s="164"/>
      <c r="K18" s="163" t="s">
        <v>27</v>
      </c>
      <c r="L18" s="163"/>
      <c r="M18" s="163"/>
      <c r="N18" s="163"/>
      <c r="O18" s="163"/>
      <c r="P18" s="163"/>
      <c r="Q18" s="163"/>
      <c r="R18" s="163"/>
      <c r="S18" s="162" t="s">
        <v>28</v>
      </c>
      <c r="T18" s="163"/>
      <c r="U18" s="163"/>
      <c r="V18" s="163"/>
      <c r="W18" s="163"/>
      <c r="X18" s="163"/>
      <c r="Y18" s="163"/>
      <c r="Z18" s="164"/>
    </row>
    <row r="19" spans="1:44" ht="15.75" thickBot="1" x14ac:dyDescent="0.3">
      <c r="A19" s="109" t="s">
        <v>11</v>
      </c>
      <c r="B19" s="110"/>
      <c r="C19" s="140" t="s">
        <v>12</v>
      </c>
      <c r="D19" s="141"/>
      <c r="E19" s="142" t="s">
        <v>13</v>
      </c>
      <c r="F19" s="143"/>
      <c r="G19" s="144" t="s">
        <v>14</v>
      </c>
      <c r="H19" s="144"/>
      <c r="I19" s="160" t="s">
        <v>15</v>
      </c>
      <c r="J19" s="161"/>
      <c r="K19" s="140" t="s">
        <v>12</v>
      </c>
      <c r="L19" s="141"/>
      <c r="M19" s="142" t="s">
        <v>13</v>
      </c>
      <c r="N19" s="143"/>
      <c r="O19" s="144" t="s">
        <v>14</v>
      </c>
      <c r="P19" s="144"/>
      <c r="Q19" s="160" t="s">
        <v>15</v>
      </c>
      <c r="R19" s="161"/>
      <c r="S19" s="140" t="s">
        <v>12</v>
      </c>
      <c r="T19" s="141"/>
      <c r="U19" s="142" t="s">
        <v>13</v>
      </c>
      <c r="V19" s="143"/>
      <c r="W19" s="144" t="s">
        <v>14</v>
      </c>
      <c r="X19" s="144"/>
      <c r="Y19" s="160" t="s">
        <v>15</v>
      </c>
      <c r="Z19" s="161"/>
    </row>
    <row r="20" spans="1:44" x14ac:dyDescent="0.25">
      <c r="A20" s="108" t="s">
        <v>16</v>
      </c>
      <c r="B20" s="108"/>
      <c r="C20" s="66" t="s">
        <v>17</v>
      </c>
      <c r="D20" s="67" t="s">
        <v>18</v>
      </c>
      <c r="E20" s="66" t="s">
        <v>17</v>
      </c>
      <c r="F20" s="67" t="s">
        <v>18</v>
      </c>
      <c r="G20" s="66" t="s">
        <v>17</v>
      </c>
      <c r="H20" s="67" t="s">
        <v>18</v>
      </c>
      <c r="I20" s="66" t="s">
        <v>17</v>
      </c>
      <c r="J20" s="67" t="s">
        <v>18</v>
      </c>
      <c r="K20" s="66" t="s">
        <v>17</v>
      </c>
      <c r="L20" s="67" t="s">
        <v>18</v>
      </c>
      <c r="M20" s="66" t="s">
        <v>17</v>
      </c>
      <c r="N20" s="67" t="s">
        <v>18</v>
      </c>
      <c r="O20" s="66" t="s">
        <v>17</v>
      </c>
      <c r="P20" s="67" t="s">
        <v>18</v>
      </c>
      <c r="Q20" s="66" t="s">
        <v>17</v>
      </c>
      <c r="R20" s="67" t="s">
        <v>18</v>
      </c>
      <c r="S20" s="66" t="s">
        <v>17</v>
      </c>
      <c r="T20" s="67" t="s">
        <v>18</v>
      </c>
      <c r="U20" s="66" t="s">
        <v>17</v>
      </c>
      <c r="V20" s="67" t="s">
        <v>18</v>
      </c>
      <c r="W20" s="66" t="s">
        <v>17</v>
      </c>
      <c r="X20" s="67" t="s">
        <v>18</v>
      </c>
      <c r="Y20" s="66" t="s">
        <v>17</v>
      </c>
      <c r="Z20" s="67" t="s">
        <v>18</v>
      </c>
    </row>
    <row r="21" spans="1:44" x14ac:dyDescent="0.25">
      <c r="A21" s="98" t="s">
        <v>69</v>
      </c>
      <c r="B21" s="98"/>
      <c r="C21" s="62">
        <v>110</v>
      </c>
      <c r="D21" s="58">
        <f t="shared" ref="D21:D26" si="4">C21*1.23</f>
        <v>135.30000000000001</v>
      </c>
      <c r="E21" s="62">
        <v>100</v>
      </c>
      <c r="F21" s="58">
        <f>E21*1.23</f>
        <v>123</v>
      </c>
      <c r="G21" s="62">
        <v>70</v>
      </c>
      <c r="H21" s="58">
        <f>G21*1.23</f>
        <v>86.1</v>
      </c>
      <c r="I21" s="62">
        <v>110</v>
      </c>
      <c r="J21" s="58">
        <f t="shared" ref="J21:J26" si="5">I21*1.23</f>
        <v>135.30000000000001</v>
      </c>
      <c r="K21" s="62">
        <v>85</v>
      </c>
      <c r="L21" s="58">
        <f t="shared" ref="L21:L26" si="6">K21*1.23</f>
        <v>104.55</v>
      </c>
      <c r="M21" s="62">
        <v>85</v>
      </c>
      <c r="N21" s="58">
        <f>M21*1.23</f>
        <v>104.55</v>
      </c>
      <c r="O21" s="62">
        <v>60</v>
      </c>
      <c r="P21" s="58">
        <f>O21*1.23</f>
        <v>73.8</v>
      </c>
      <c r="Q21" s="62">
        <v>85</v>
      </c>
      <c r="R21" s="58">
        <f>Q21*1.23</f>
        <v>104.55</v>
      </c>
      <c r="S21" s="62" t="s">
        <v>20</v>
      </c>
      <c r="T21" s="58" t="s">
        <v>20</v>
      </c>
      <c r="U21" s="62" t="s">
        <v>20</v>
      </c>
      <c r="V21" s="58" t="s">
        <v>20</v>
      </c>
      <c r="W21" s="62" t="s">
        <v>20</v>
      </c>
      <c r="X21" s="58" t="s">
        <v>20</v>
      </c>
      <c r="Y21" s="62" t="s">
        <v>20</v>
      </c>
      <c r="Z21" s="58" t="s">
        <v>20</v>
      </c>
    </row>
    <row r="22" spans="1:44" x14ac:dyDescent="0.25">
      <c r="A22" s="98" t="s">
        <v>21</v>
      </c>
      <c r="B22" s="98"/>
      <c r="C22" s="62">
        <v>120</v>
      </c>
      <c r="D22" s="58">
        <f t="shared" si="4"/>
        <v>147.6</v>
      </c>
      <c r="E22" s="62">
        <v>110</v>
      </c>
      <c r="F22" s="58">
        <f t="shared" ref="F22:F26" si="7">E22*1.23</f>
        <v>135.30000000000001</v>
      </c>
      <c r="G22" s="62">
        <v>80</v>
      </c>
      <c r="H22" s="58">
        <f t="shared" ref="H22:H26" si="8">G22*1.23</f>
        <v>98.4</v>
      </c>
      <c r="I22" s="62">
        <v>150</v>
      </c>
      <c r="J22" s="58">
        <f t="shared" si="5"/>
        <v>184.5</v>
      </c>
      <c r="K22" s="62">
        <v>110</v>
      </c>
      <c r="L22" s="58">
        <f t="shared" si="6"/>
        <v>135.30000000000001</v>
      </c>
      <c r="M22" s="62">
        <v>100</v>
      </c>
      <c r="N22" s="58">
        <f t="shared" ref="N22:N26" si="9">M22*1.23</f>
        <v>123</v>
      </c>
      <c r="O22" s="62">
        <v>70</v>
      </c>
      <c r="P22" s="58">
        <f t="shared" ref="P22:P26" si="10">O22*1.23</f>
        <v>86.1</v>
      </c>
      <c r="Q22" s="62">
        <v>120</v>
      </c>
      <c r="R22" s="58">
        <f t="shared" ref="R22:R26" si="11">Q22*1.23</f>
        <v>147.6</v>
      </c>
      <c r="S22" s="62">
        <v>85</v>
      </c>
      <c r="T22" s="58">
        <f t="shared" ref="T22:T26" si="12">S22*1.23</f>
        <v>104.55</v>
      </c>
      <c r="U22" s="62">
        <v>85</v>
      </c>
      <c r="V22" s="58">
        <f t="shared" ref="V22:V26" si="13">U22*1.23</f>
        <v>104.55</v>
      </c>
      <c r="W22" s="62">
        <v>60</v>
      </c>
      <c r="X22" s="58">
        <f t="shared" ref="X22:X26" si="14">W22*1.23</f>
        <v>73.8</v>
      </c>
      <c r="Y22" s="62">
        <v>100</v>
      </c>
      <c r="Z22" s="58">
        <f t="shared" ref="Z22:Z26" si="15">Y22*1.23</f>
        <v>123</v>
      </c>
    </row>
    <row r="23" spans="1:44" x14ac:dyDescent="0.25">
      <c r="A23" s="98" t="s">
        <v>22</v>
      </c>
      <c r="B23" s="98"/>
      <c r="C23" s="62">
        <v>130</v>
      </c>
      <c r="D23" s="58">
        <f t="shared" si="4"/>
        <v>159.9</v>
      </c>
      <c r="E23" s="62">
        <v>120</v>
      </c>
      <c r="F23" s="58">
        <f t="shared" si="7"/>
        <v>147.6</v>
      </c>
      <c r="G23" s="62">
        <v>100</v>
      </c>
      <c r="H23" s="58">
        <f t="shared" si="8"/>
        <v>123</v>
      </c>
      <c r="I23" s="62">
        <v>170</v>
      </c>
      <c r="J23" s="58">
        <f t="shared" si="5"/>
        <v>209.1</v>
      </c>
      <c r="K23" s="62">
        <v>120</v>
      </c>
      <c r="L23" s="58">
        <f t="shared" si="6"/>
        <v>147.6</v>
      </c>
      <c r="M23" s="62">
        <v>110</v>
      </c>
      <c r="N23" s="58">
        <f t="shared" si="9"/>
        <v>135.30000000000001</v>
      </c>
      <c r="O23" s="62">
        <v>80</v>
      </c>
      <c r="P23" s="58">
        <f t="shared" si="10"/>
        <v>98.4</v>
      </c>
      <c r="Q23" s="62">
        <v>140</v>
      </c>
      <c r="R23" s="58">
        <f t="shared" si="11"/>
        <v>172.2</v>
      </c>
      <c r="S23" s="62">
        <v>95</v>
      </c>
      <c r="T23" s="58">
        <f t="shared" si="12"/>
        <v>116.85</v>
      </c>
      <c r="U23" s="62">
        <v>95</v>
      </c>
      <c r="V23" s="58">
        <f t="shared" si="13"/>
        <v>116.85</v>
      </c>
      <c r="W23" s="62">
        <v>70</v>
      </c>
      <c r="X23" s="58">
        <f t="shared" si="14"/>
        <v>86.1</v>
      </c>
      <c r="Y23" s="62">
        <v>120</v>
      </c>
      <c r="Z23" s="58">
        <f t="shared" si="15"/>
        <v>147.6</v>
      </c>
    </row>
    <row r="24" spans="1:44" x14ac:dyDescent="0.25">
      <c r="A24" s="98" t="s">
        <v>23</v>
      </c>
      <c r="B24" s="98"/>
      <c r="C24" s="62">
        <v>130</v>
      </c>
      <c r="D24" s="58">
        <f t="shared" si="4"/>
        <v>159.9</v>
      </c>
      <c r="E24" s="62">
        <v>120</v>
      </c>
      <c r="F24" s="58">
        <f t="shared" si="7"/>
        <v>147.6</v>
      </c>
      <c r="G24" s="62">
        <v>100</v>
      </c>
      <c r="H24" s="58">
        <f t="shared" si="8"/>
        <v>123</v>
      </c>
      <c r="I24" s="62">
        <v>170</v>
      </c>
      <c r="J24" s="58">
        <f t="shared" si="5"/>
        <v>209.1</v>
      </c>
      <c r="K24" s="62">
        <v>120</v>
      </c>
      <c r="L24" s="58">
        <f t="shared" si="6"/>
        <v>147.6</v>
      </c>
      <c r="M24" s="62">
        <v>110</v>
      </c>
      <c r="N24" s="58">
        <f t="shared" si="9"/>
        <v>135.30000000000001</v>
      </c>
      <c r="O24" s="62">
        <v>80</v>
      </c>
      <c r="P24" s="58">
        <f t="shared" si="10"/>
        <v>98.4</v>
      </c>
      <c r="Q24" s="62">
        <v>140</v>
      </c>
      <c r="R24" s="58">
        <f t="shared" si="11"/>
        <v>172.2</v>
      </c>
      <c r="S24" s="62">
        <v>95</v>
      </c>
      <c r="T24" s="58">
        <f t="shared" si="12"/>
        <v>116.85</v>
      </c>
      <c r="U24" s="62">
        <v>95</v>
      </c>
      <c r="V24" s="58">
        <f t="shared" si="13"/>
        <v>116.85</v>
      </c>
      <c r="W24" s="62">
        <v>70</v>
      </c>
      <c r="X24" s="58">
        <f t="shared" si="14"/>
        <v>86.1</v>
      </c>
      <c r="Y24" s="62">
        <v>120</v>
      </c>
      <c r="Z24" s="58">
        <f t="shared" si="15"/>
        <v>147.6</v>
      </c>
    </row>
    <row r="25" spans="1:44" x14ac:dyDescent="0.25">
      <c r="A25" s="98" t="s">
        <v>24</v>
      </c>
      <c r="B25" s="98"/>
      <c r="C25" s="62">
        <v>130</v>
      </c>
      <c r="D25" s="58">
        <f t="shared" si="4"/>
        <v>159.9</v>
      </c>
      <c r="E25" s="62">
        <v>120</v>
      </c>
      <c r="F25" s="58">
        <f t="shared" si="7"/>
        <v>147.6</v>
      </c>
      <c r="G25" s="62">
        <v>100</v>
      </c>
      <c r="H25" s="58">
        <f t="shared" si="8"/>
        <v>123</v>
      </c>
      <c r="I25" s="62">
        <v>170</v>
      </c>
      <c r="J25" s="58">
        <f t="shared" si="5"/>
        <v>209.1</v>
      </c>
      <c r="K25" s="62">
        <v>120</v>
      </c>
      <c r="L25" s="58">
        <f t="shared" si="6"/>
        <v>147.6</v>
      </c>
      <c r="M25" s="62">
        <v>110</v>
      </c>
      <c r="N25" s="58">
        <f t="shared" si="9"/>
        <v>135.30000000000001</v>
      </c>
      <c r="O25" s="62">
        <v>80</v>
      </c>
      <c r="P25" s="58">
        <f t="shared" si="10"/>
        <v>98.4</v>
      </c>
      <c r="Q25" s="62">
        <v>140</v>
      </c>
      <c r="R25" s="58">
        <f t="shared" si="11"/>
        <v>172.2</v>
      </c>
      <c r="S25" s="62">
        <v>95</v>
      </c>
      <c r="T25" s="58">
        <f t="shared" si="12"/>
        <v>116.85</v>
      </c>
      <c r="U25" s="62">
        <v>95</v>
      </c>
      <c r="V25" s="58">
        <f t="shared" si="13"/>
        <v>116.85</v>
      </c>
      <c r="W25" s="62">
        <v>70</v>
      </c>
      <c r="X25" s="58">
        <f t="shared" si="14"/>
        <v>86.1</v>
      </c>
      <c r="Y25" s="62">
        <v>120</v>
      </c>
      <c r="Z25" s="58">
        <f t="shared" si="15"/>
        <v>147.6</v>
      </c>
    </row>
    <row r="26" spans="1:44" ht="15.75" thickBot="1" x14ac:dyDescent="0.3">
      <c r="A26" s="99" t="s">
        <v>25</v>
      </c>
      <c r="B26" s="99"/>
      <c r="C26" s="62">
        <v>130</v>
      </c>
      <c r="D26" s="58">
        <f t="shared" si="4"/>
        <v>159.9</v>
      </c>
      <c r="E26" s="62">
        <v>120</v>
      </c>
      <c r="F26" s="58">
        <f t="shared" si="7"/>
        <v>147.6</v>
      </c>
      <c r="G26" s="62">
        <v>100</v>
      </c>
      <c r="H26" s="58">
        <f t="shared" si="8"/>
        <v>123</v>
      </c>
      <c r="I26" s="62">
        <v>170</v>
      </c>
      <c r="J26" s="58">
        <f t="shared" si="5"/>
        <v>209.1</v>
      </c>
      <c r="K26" s="62">
        <v>120</v>
      </c>
      <c r="L26" s="58">
        <f t="shared" si="6"/>
        <v>147.6</v>
      </c>
      <c r="M26" s="62">
        <v>110</v>
      </c>
      <c r="N26" s="58">
        <f t="shared" si="9"/>
        <v>135.30000000000001</v>
      </c>
      <c r="O26" s="62">
        <v>80</v>
      </c>
      <c r="P26" s="58">
        <f t="shared" si="10"/>
        <v>98.4</v>
      </c>
      <c r="Q26" s="62">
        <v>140</v>
      </c>
      <c r="R26" s="58">
        <f t="shared" si="11"/>
        <v>172.2</v>
      </c>
      <c r="S26" s="62">
        <v>95</v>
      </c>
      <c r="T26" s="58">
        <f t="shared" si="12"/>
        <v>116.85</v>
      </c>
      <c r="U26" s="62">
        <v>95</v>
      </c>
      <c r="V26" s="58">
        <f t="shared" si="13"/>
        <v>116.85</v>
      </c>
      <c r="W26" s="62">
        <v>70</v>
      </c>
      <c r="X26" s="58">
        <f t="shared" si="14"/>
        <v>86.1</v>
      </c>
      <c r="Y26" s="62">
        <v>120</v>
      </c>
      <c r="Z26" s="58">
        <f t="shared" si="15"/>
        <v>147.6</v>
      </c>
    </row>
    <row r="27" spans="1:44" ht="15.75" thickBot="1" x14ac:dyDescent="0.3">
      <c r="A27" s="100" t="s">
        <v>7</v>
      </c>
      <c r="B27" s="139"/>
      <c r="C27" s="145" t="s">
        <v>30</v>
      </c>
      <c r="D27" s="146"/>
      <c r="E27" s="147" t="s">
        <v>31</v>
      </c>
      <c r="F27" s="148"/>
      <c r="G27" s="81" t="s">
        <v>32</v>
      </c>
      <c r="H27" s="82"/>
      <c r="I27" s="82"/>
      <c r="J27" s="83"/>
      <c r="K27" s="81" t="s">
        <v>33</v>
      </c>
      <c r="L27" s="82"/>
      <c r="M27" s="82"/>
      <c r="N27" s="83"/>
      <c r="O27" s="145" t="s">
        <v>34</v>
      </c>
      <c r="P27" s="146"/>
      <c r="Q27" s="146"/>
      <c r="R27" s="146"/>
      <c r="S27" s="146"/>
      <c r="T27" s="146"/>
      <c r="U27" s="146"/>
      <c r="V27" s="149"/>
      <c r="W27" s="150" t="s">
        <v>35</v>
      </c>
      <c r="X27" s="151"/>
      <c r="Y27" s="151"/>
      <c r="Z27" s="152"/>
    </row>
    <row r="28" spans="1:44" ht="15.75" thickBot="1" x14ac:dyDescent="0.3">
      <c r="A28" s="95" t="s">
        <v>36</v>
      </c>
      <c r="B28" s="85"/>
      <c r="C28" s="132" t="s">
        <v>37</v>
      </c>
      <c r="D28" s="133"/>
      <c r="E28" s="134" t="s">
        <v>38</v>
      </c>
      <c r="F28" s="135"/>
      <c r="G28" s="132" t="s">
        <v>39</v>
      </c>
      <c r="H28" s="133"/>
      <c r="I28" s="136" t="s">
        <v>40</v>
      </c>
      <c r="J28" s="137"/>
      <c r="K28" s="138" t="s">
        <v>41</v>
      </c>
      <c r="L28" s="134"/>
      <c r="M28" s="156" t="s">
        <v>42</v>
      </c>
      <c r="N28" s="157"/>
      <c r="O28" s="158" t="s">
        <v>43</v>
      </c>
      <c r="P28" s="159"/>
      <c r="Q28" s="122" t="s">
        <v>44</v>
      </c>
      <c r="R28" s="122"/>
      <c r="S28" s="159" t="s">
        <v>45</v>
      </c>
      <c r="T28" s="159"/>
      <c r="U28" s="122" t="s">
        <v>46</v>
      </c>
      <c r="V28" s="123"/>
      <c r="W28" s="153"/>
      <c r="X28" s="154"/>
      <c r="Y28" s="154"/>
      <c r="Z28" s="155"/>
    </row>
    <row r="29" spans="1:44" ht="15.75" thickBot="1" x14ac:dyDescent="0.3">
      <c r="A29" s="98"/>
      <c r="B29" s="87"/>
      <c r="C29" s="16" t="s">
        <v>17</v>
      </c>
      <c r="D29" s="39" t="s">
        <v>18</v>
      </c>
      <c r="E29" s="17" t="s">
        <v>17</v>
      </c>
      <c r="F29" s="41" t="s">
        <v>18</v>
      </c>
      <c r="G29" s="16" t="s">
        <v>17</v>
      </c>
      <c r="H29" s="39" t="s">
        <v>18</v>
      </c>
      <c r="I29" s="18" t="s">
        <v>17</v>
      </c>
      <c r="J29" s="41" t="s">
        <v>18</v>
      </c>
      <c r="K29" s="19" t="s">
        <v>17</v>
      </c>
      <c r="L29" s="39" t="s">
        <v>18</v>
      </c>
      <c r="M29" s="20" t="s">
        <v>17</v>
      </c>
      <c r="N29" s="41" t="s">
        <v>18</v>
      </c>
      <c r="O29" s="68" t="s">
        <v>47</v>
      </c>
      <c r="P29" s="64" t="s">
        <v>48</v>
      </c>
      <c r="Q29" s="43" t="s">
        <v>47</v>
      </c>
      <c r="R29" s="44" t="s">
        <v>48</v>
      </c>
      <c r="S29" s="20" t="s">
        <v>47</v>
      </c>
      <c r="T29" s="64" t="s">
        <v>48</v>
      </c>
      <c r="U29" s="43" t="s">
        <v>47</v>
      </c>
      <c r="V29" s="46" t="s">
        <v>48</v>
      </c>
      <c r="W29" s="124" t="s">
        <v>49</v>
      </c>
      <c r="X29" s="125"/>
      <c r="Y29" s="126" t="s">
        <v>50</v>
      </c>
      <c r="Z29" s="127"/>
    </row>
    <row r="30" spans="1:44" ht="15.75" thickBot="1" x14ac:dyDescent="0.3">
      <c r="A30" s="98"/>
      <c r="B30" s="87"/>
      <c r="C30" s="21">
        <v>85</v>
      </c>
      <c r="D30" s="40">
        <f>C30*1.23</f>
        <v>104.55</v>
      </c>
      <c r="E30" s="22">
        <v>60</v>
      </c>
      <c r="F30" s="42">
        <f>E30*1.23</f>
        <v>73.8</v>
      </c>
      <c r="G30" s="21">
        <v>45</v>
      </c>
      <c r="H30" s="40">
        <f>G30*1.23</f>
        <v>55.35</v>
      </c>
      <c r="I30" s="23">
        <v>40</v>
      </c>
      <c r="J30" s="42">
        <f>I30*1.23</f>
        <v>49.2</v>
      </c>
      <c r="K30" s="24">
        <v>21.33</v>
      </c>
      <c r="L30" s="40">
        <f>K30*1.23</f>
        <v>26.235899999999997</v>
      </c>
      <c r="M30" s="25">
        <v>33.33</v>
      </c>
      <c r="N30" s="42">
        <f>M30*1.23</f>
        <v>40.995899999999999</v>
      </c>
      <c r="O30" s="69">
        <v>16.670000000000002</v>
      </c>
      <c r="P30" s="70">
        <v>5</v>
      </c>
      <c r="Q30" s="45">
        <f>O30*1.23</f>
        <v>20.504100000000001</v>
      </c>
      <c r="R30" s="40">
        <f>P30*1.23</f>
        <v>6.15</v>
      </c>
      <c r="S30" s="71">
        <f>O30*0.64</f>
        <v>10.668800000000001</v>
      </c>
      <c r="T30" s="70">
        <f>P30*0.64</f>
        <v>3.2</v>
      </c>
      <c r="U30" s="45">
        <f>S30*1.23</f>
        <v>13.122624000000002</v>
      </c>
      <c r="V30" s="47">
        <f>T30*1.23</f>
        <v>3.9359999999999999</v>
      </c>
      <c r="W30" s="128">
        <v>5</v>
      </c>
      <c r="X30" s="129"/>
      <c r="Y30" s="130">
        <f>W30*1.23</f>
        <v>6.15</v>
      </c>
      <c r="Z30" s="131"/>
    </row>
    <row r="31" spans="1:44" x14ac:dyDescent="0.25">
      <c r="A31" s="79" t="s">
        <v>70</v>
      </c>
      <c r="B31" s="79"/>
      <c r="C31" s="79"/>
      <c r="D31" s="79"/>
      <c r="E31" s="79"/>
      <c r="F31" s="79"/>
      <c r="G31" s="79"/>
      <c r="H31" s="80" t="s">
        <v>51</v>
      </c>
      <c r="I31" s="80"/>
      <c r="J31" s="80"/>
      <c r="K31" s="80"/>
      <c r="L31" s="26"/>
      <c r="M31" s="26"/>
      <c r="N31" s="26"/>
      <c r="O31" s="80" t="s">
        <v>52</v>
      </c>
      <c r="P31" s="80"/>
      <c r="Q31" s="80"/>
      <c r="R31" s="80"/>
      <c r="S31" s="26"/>
      <c r="T31" s="26"/>
    </row>
    <row r="32" spans="1:44" x14ac:dyDescent="0.25">
      <c r="A32" s="27"/>
      <c r="B32" s="27"/>
      <c r="C32" s="27"/>
      <c r="D32" s="27"/>
      <c r="E32" s="26"/>
      <c r="F32" s="26"/>
      <c r="G32" s="26"/>
      <c r="H32" s="26"/>
      <c r="I32" s="26"/>
      <c r="J32" s="26"/>
      <c r="K32" s="26"/>
      <c r="L32" s="26"/>
      <c r="M32" s="26"/>
      <c r="N32" s="26"/>
      <c r="O32" s="26"/>
      <c r="P32" s="26"/>
      <c r="Q32" s="26"/>
      <c r="R32" s="26"/>
      <c r="S32" s="26"/>
      <c r="T32" s="26"/>
    </row>
    <row r="33" spans="1:26" x14ac:dyDescent="0.25">
      <c r="A33" s="27"/>
      <c r="B33" s="27"/>
      <c r="C33" s="27"/>
      <c r="D33" s="27"/>
      <c r="E33" s="26"/>
      <c r="F33" s="26"/>
      <c r="G33" s="26"/>
      <c r="H33" s="26"/>
      <c r="I33" s="26"/>
      <c r="J33" s="26"/>
      <c r="K33" s="26"/>
      <c r="L33" s="26"/>
      <c r="M33" s="26"/>
      <c r="N33" s="26"/>
      <c r="O33" s="26"/>
      <c r="P33" s="26"/>
      <c r="Q33" s="26"/>
      <c r="R33" s="26"/>
      <c r="S33" s="26"/>
      <c r="T33" s="26"/>
    </row>
    <row r="34" spans="1:26" x14ac:dyDescent="0.25">
      <c r="A34" s="27"/>
      <c r="B34" s="27"/>
      <c r="C34" s="27"/>
      <c r="D34" s="27"/>
      <c r="E34" s="26"/>
      <c r="F34" s="26"/>
      <c r="G34" s="26"/>
      <c r="H34" s="26"/>
      <c r="I34" s="26"/>
      <c r="J34" s="26"/>
      <c r="K34" s="26"/>
      <c r="L34" s="26"/>
      <c r="M34" s="26"/>
      <c r="N34" s="26"/>
      <c r="O34" s="26"/>
      <c r="P34" s="26"/>
      <c r="Q34" s="26"/>
      <c r="R34" s="26"/>
      <c r="S34" s="26"/>
      <c r="T34" s="26"/>
    </row>
    <row r="35" spans="1:26" x14ac:dyDescent="0.25">
      <c r="A35" s="27"/>
      <c r="B35" s="27"/>
      <c r="C35" s="27"/>
      <c r="D35" s="27"/>
      <c r="E35" s="26"/>
      <c r="F35" s="26"/>
      <c r="G35" s="26"/>
      <c r="H35" s="26"/>
      <c r="I35" s="26"/>
      <c r="J35" s="26"/>
      <c r="K35" s="26"/>
      <c r="L35" s="26"/>
      <c r="M35" s="26"/>
      <c r="N35" s="26"/>
      <c r="O35" s="26"/>
      <c r="P35" s="26"/>
      <c r="Q35" s="26"/>
      <c r="R35" s="26"/>
      <c r="S35" s="26"/>
      <c r="T35" s="26"/>
    </row>
    <row r="36" spans="1:26" x14ac:dyDescent="0.25">
      <c r="A36" s="27"/>
      <c r="B36" s="27"/>
      <c r="C36" s="27"/>
      <c r="D36" s="27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S36" s="26"/>
      <c r="T36" s="26"/>
    </row>
    <row r="37" spans="1:26" x14ac:dyDescent="0.25">
      <c r="A37" s="27"/>
      <c r="B37" s="27"/>
      <c r="C37" s="27"/>
      <c r="D37" s="27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  <c r="Q37" s="26"/>
      <c r="R37" s="26"/>
      <c r="S37" s="26"/>
      <c r="T37" s="26"/>
    </row>
    <row r="38" spans="1:26" x14ac:dyDescent="0.25">
      <c r="A38" s="27"/>
      <c r="B38" s="27"/>
      <c r="C38" s="27"/>
      <c r="D38" s="27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</row>
    <row r="39" spans="1:26" x14ac:dyDescent="0.25">
      <c r="A39" s="27"/>
      <c r="B39" s="27"/>
      <c r="C39" s="27"/>
      <c r="D39" s="27"/>
      <c r="E39" s="26"/>
      <c r="F39" s="26"/>
      <c r="G39" s="26"/>
      <c r="H39" s="26"/>
      <c r="I39" s="26"/>
      <c r="J39" s="26"/>
      <c r="K39" s="26"/>
      <c r="L39" s="26"/>
      <c r="M39" s="26"/>
      <c r="N39" s="26"/>
      <c r="O39" s="26"/>
      <c r="P39" s="26"/>
      <c r="Q39" s="26"/>
      <c r="R39" s="26"/>
      <c r="S39" s="26"/>
      <c r="T39" s="26"/>
    </row>
    <row r="40" spans="1:26" ht="18.75" x14ac:dyDescent="0.3">
      <c r="A40" s="118" t="s">
        <v>53</v>
      </c>
      <c r="B40" s="118"/>
      <c r="C40" s="118"/>
      <c r="D40" s="118"/>
      <c r="E40" s="118"/>
      <c r="F40" s="118"/>
      <c r="G40" s="118"/>
      <c r="H40" s="118"/>
      <c r="I40" s="118"/>
      <c r="J40" s="118"/>
      <c r="K40" s="118"/>
      <c r="L40" s="118"/>
      <c r="M40" s="118"/>
      <c r="N40" s="118"/>
      <c r="O40" s="118"/>
      <c r="P40" s="118"/>
      <c r="Q40" s="118"/>
      <c r="R40" s="118"/>
      <c r="S40" s="118"/>
      <c r="T40" s="118"/>
      <c r="U40" s="118"/>
      <c r="V40" s="118"/>
      <c r="W40" s="118"/>
      <c r="X40" s="118"/>
      <c r="Y40" s="118"/>
      <c r="Z40" s="118"/>
    </row>
    <row r="41" spans="1:26" x14ac:dyDescent="0.25">
      <c r="A41" s="119" t="s">
        <v>54</v>
      </c>
      <c r="B41" s="119"/>
      <c r="C41" s="119"/>
      <c r="D41" s="119"/>
      <c r="E41" s="119"/>
      <c r="F41" s="119"/>
      <c r="G41" s="119"/>
      <c r="H41" s="119"/>
      <c r="I41" s="119"/>
      <c r="J41" s="119"/>
      <c r="K41" s="119"/>
      <c r="L41" s="119"/>
      <c r="M41" s="119"/>
      <c r="N41" s="119"/>
      <c r="O41" s="119"/>
      <c r="P41" s="119"/>
      <c r="Q41" s="119"/>
      <c r="R41" s="119"/>
      <c r="S41" s="119"/>
      <c r="T41" s="119"/>
      <c r="U41" s="119"/>
      <c r="V41" s="119"/>
      <c r="W41" s="119"/>
      <c r="X41" s="119"/>
      <c r="Y41" s="119"/>
      <c r="Z41" s="119"/>
    </row>
    <row r="42" spans="1:26" x14ac:dyDescent="0.25">
      <c r="A42" s="120" t="s">
        <v>2</v>
      </c>
      <c r="B42" s="120"/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Q42" s="120"/>
      <c r="R42" s="120"/>
      <c r="S42" s="120"/>
      <c r="T42" s="120"/>
      <c r="U42" s="120"/>
      <c r="V42" s="120"/>
      <c r="W42" s="120"/>
      <c r="X42" s="120"/>
      <c r="Y42" s="120"/>
      <c r="Z42" s="120"/>
    </row>
    <row r="44" spans="1:26" x14ac:dyDescent="0.25">
      <c r="A44" t="s">
        <v>3</v>
      </c>
    </row>
    <row r="45" spans="1:26" x14ac:dyDescent="0.25">
      <c r="A45" t="s">
        <v>4</v>
      </c>
    </row>
    <row r="46" spans="1:26" x14ac:dyDescent="0.25">
      <c r="A46" t="s">
        <v>55</v>
      </c>
    </row>
    <row r="47" spans="1:26" ht="15.75" thickBot="1" x14ac:dyDescent="0.3">
      <c r="A47" s="121"/>
      <c r="B47" s="121"/>
      <c r="C47" s="121"/>
      <c r="D47" s="121"/>
      <c r="E47" s="121"/>
      <c r="F47" s="121"/>
      <c r="G47" s="121"/>
      <c r="H47" s="121"/>
      <c r="I47" s="121"/>
    </row>
    <row r="48" spans="1:26" x14ac:dyDescent="0.25">
      <c r="A48" s="111" t="s">
        <v>7</v>
      </c>
      <c r="B48" s="112"/>
      <c r="C48" s="113" t="s">
        <v>8</v>
      </c>
      <c r="D48" s="114"/>
      <c r="E48" s="114"/>
      <c r="F48" s="114"/>
      <c r="G48" s="114"/>
      <c r="H48" s="115"/>
      <c r="I48" s="116" t="s">
        <v>9</v>
      </c>
      <c r="J48" s="114"/>
      <c r="K48" s="114"/>
      <c r="L48" s="114"/>
      <c r="M48" s="114"/>
      <c r="N48" s="117"/>
      <c r="O48" s="113" t="s">
        <v>10</v>
      </c>
      <c r="P48" s="114"/>
      <c r="Q48" s="114"/>
      <c r="R48" s="114"/>
      <c r="S48" s="114"/>
      <c r="T48" s="115"/>
    </row>
    <row r="49" spans="1:20" ht="15.75" thickBot="1" x14ac:dyDescent="0.3">
      <c r="A49" s="109" t="s">
        <v>11</v>
      </c>
      <c r="B49" s="110"/>
      <c r="C49" s="103" t="s">
        <v>56</v>
      </c>
      <c r="D49" s="104"/>
      <c r="E49" s="105" t="s">
        <v>57</v>
      </c>
      <c r="F49" s="105"/>
      <c r="G49" s="106" t="s">
        <v>58</v>
      </c>
      <c r="H49" s="107"/>
      <c r="I49" s="103" t="s">
        <v>56</v>
      </c>
      <c r="J49" s="104"/>
      <c r="K49" s="105" t="s">
        <v>57</v>
      </c>
      <c r="L49" s="105"/>
      <c r="M49" s="106" t="s">
        <v>58</v>
      </c>
      <c r="N49" s="107"/>
      <c r="O49" s="103" t="s">
        <v>56</v>
      </c>
      <c r="P49" s="104"/>
      <c r="Q49" s="105" t="s">
        <v>57</v>
      </c>
      <c r="R49" s="105"/>
      <c r="S49" s="106" t="s">
        <v>58</v>
      </c>
      <c r="T49" s="107"/>
    </row>
    <row r="50" spans="1:20" x14ac:dyDescent="0.25">
      <c r="A50" s="108" t="s">
        <v>16</v>
      </c>
      <c r="B50" s="108"/>
      <c r="C50" s="28" t="s">
        <v>17</v>
      </c>
      <c r="D50" s="56" t="s">
        <v>18</v>
      </c>
      <c r="E50" s="60" t="s">
        <v>17</v>
      </c>
      <c r="F50" s="56" t="s">
        <v>18</v>
      </c>
      <c r="G50" s="28" t="s">
        <v>17</v>
      </c>
      <c r="H50" s="29" t="s">
        <v>18</v>
      </c>
      <c r="I50" s="60" t="s">
        <v>17</v>
      </c>
      <c r="J50" s="56" t="s">
        <v>18</v>
      </c>
      <c r="K50" s="28" t="s">
        <v>17</v>
      </c>
      <c r="L50" s="56" t="s">
        <v>18</v>
      </c>
      <c r="M50" s="60" t="s">
        <v>17</v>
      </c>
      <c r="N50" s="56" t="s">
        <v>18</v>
      </c>
      <c r="O50" s="28" t="s">
        <v>17</v>
      </c>
      <c r="P50" s="56" t="s">
        <v>18</v>
      </c>
      <c r="Q50" s="60" t="s">
        <v>17</v>
      </c>
      <c r="R50" s="56" t="s">
        <v>18</v>
      </c>
      <c r="S50" s="28" t="s">
        <v>17</v>
      </c>
      <c r="T50" s="56" t="s">
        <v>18</v>
      </c>
    </row>
    <row r="51" spans="1:20" x14ac:dyDescent="0.25">
      <c r="A51" s="98" t="s">
        <v>29</v>
      </c>
      <c r="B51" s="98"/>
      <c r="C51" s="7" t="s">
        <v>20</v>
      </c>
      <c r="D51" s="58" t="s">
        <v>20</v>
      </c>
      <c r="E51" s="62" t="s">
        <v>20</v>
      </c>
      <c r="F51" s="58" t="s">
        <v>20</v>
      </c>
      <c r="G51" s="7" t="s">
        <v>20</v>
      </c>
      <c r="H51" s="8" t="s">
        <v>20</v>
      </c>
      <c r="I51" s="62" t="s">
        <v>20</v>
      </c>
      <c r="J51" s="57" t="s">
        <v>20</v>
      </c>
      <c r="K51" s="7" t="s">
        <v>20</v>
      </c>
      <c r="L51" s="57" t="s">
        <v>20</v>
      </c>
      <c r="M51" s="62" t="s">
        <v>20</v>
      </c>
      <c r="N51" s="57" t="s">
        <v>20</v>
      </c>
      <c r="O51" s="7" t="s">
        <v>20</v>
      </c>
      <c r="P51" s="58" t="s">
        <v>20</v>
      </c>
      <c r="Q51" s="62" t="s">
        <v>20</v>
      </c>
      <c r="R51" s="58" t="s">
        <v>20</v>
      </c>
      <c r="S51" s="7" t="s">
        <v>20</v>
      </c>
      <c r="T51" s="58" t="s">
        <v>20</v>
      </c>
    </row>
    <row r="52" spans="1:20" x14ac:dyDescent="0.25">
      <c r="A52" s="98" t="s">
        <v>21</v>
      </c>
      <c r="B52" s="98"/>
      <c r="C52" s="7" t="s">
        <v>20</v>
      </c>
      <c r="D52" s="58" t="s">
        <v>20</v>
      </c>
      <c r="E52" s="62" t="s">
        <v>20</v>
      </c>
      <c r="F52" s="58" t="s">
        <v>20</v>
      </c>
      <c r="G52" s="7" t="s">
        <v>20</v>
      </c>
      <c r="H52" s="8" t="s">
        <v>20</v>
      </c>
      <c r="I52" s="7" t="s">
        <v>20</v>
      </c>
      <c r="J52" s="58" t="s">
        <v>20</v>
      </c>
      <c r="K52" s="7" t="s">
        <v>20</v>
      </c>
      <c r="L52" s="58" t="s">
        <v>20</v>
      </c>
      <c r="M52" s="7" t="s">
        <v>20</v>
      </c>
      <c r="N52" s="58" t="s">
        <v>20</v>
      </c>
      <c r="O52" s="7">
        <v>100</v>
      </c>
      <c r="P52" s="58">
        <f>O52*1.23</f>
        <v>123</v>
      </c>
      <c r="Q52" s="62">
        <v>250</v>
      </c>
      <c r="R52" s="58">
        <f>Q52*1.23</f>
        <v>307.5</v>
      </c>
      <c r="S52" s="7">
        <v>90</v>
      </c>
      <c r="T52" s="58">
        <f t="shared" ref="T52:T56" si="16">S52*1.23</f>
        <v>110.7</v>
      </c>
    </row>
    <row r="53" spans="1:20" x14ac:dyDescent="0.25">
      <c r="A53" s="98" t="s">
        <v>22</v>
      </c>
      <c r="B53" s="98"/>
      <c r="C53" s="7" t="s">
        <v>20</v>
      </c>
      <c r="D53" s="58" t="s">
        <v>20</v>
      </c>
      <c r="E53" s="62" t="s">
        <v>20</v>
      </c>
      <c r="F53" s="58" t="s">
        <v>20</v>
      </c>
      <c r="G53" s="7" t="s">
        <v>20</v>
      </c>
      <c r="H53" s="8" t="s">
        <v>20</v>
      </c>
      <c r="I53" s="7" t="s">
        <v>20</v>
      </c>
      <c r="J53" s="58" t="s">
        <v>20</v>
      </c>
      <c r="K53" s="7" t="s">
        <v>20</v>
      </c>
      <c r="L53" s="58" t="s">
        <v>20</v>
      </c>
      <c r="M53" s="7" t="s">
        <v>20</v>
      </c>
      <c r="N53" s="58" t="s">
        <v>20</v>
      </c>
      <c r="O53" s="7">
        <v>130</v>
      </c>
      <c r="P53" s="58">
        <f t="shared" ref="P53:P56" si="17">O53*1.23</f>
        <v>159.9</v>
      </c>
      <c r="Q53" s="62">
        <v>300</v>
      </c>
      <c r="R53" s="58">
        <f t="shared" ref="R53:R56" si="18">Q53*1.23</f>
        <v>369</v>
      </c>
      <c r="S53" s="7">
        <v>100</v>
      </c>
      <c r="T53" s="58">
        <f t="shared" si="16"/>
        <v>123</v>
      </c>
    </row>
    <row r="54" spans="1:20" x14ac:dyDescent="0.25">
      <c r="A54" s="98" t="s">
        <v>23</v>
      </c>
      <c r="B54" s="98"/>
      <c r="C54" s="7" t="s">
        <v>20</v>
      </c>
      <c r="D54" s="58" t="s">
        <v>20</v>
      </c>
      <c r="E54" s="62" t="s">
        <v>20</v>
      </c>
      <c r="F54" s="58" t="s">
        <v>20</v>
      </c>
      <c r="G54" s="7" t="s">
        <v>20</v>
      </c>
      <c r="H54" s="8" t="s">
        <v>20</v>
      </c>
      <c r="I54" s="7" t="s">
        <v>20</v>
      </c>
      <c r="J54" s="58" t="s">
        <v>20</v>
      </c>
      <c r="K54" s="7" t="s">
        <v>20</v>
      </c>
      <c r="L54" s="58" t="s">
        <v>20</v>
      </c>
      <c r="M54" s="7" t="s">
        <v>20</v>
      </c>
      <c r="N54" s="58" t="s">
        <v>20</v>
      </c>
      <c r="O54" s="7">
        <v>130</v>
      </c>
      <c r="P54" s="58">
        <f t="shared" si="17"/>
        <v>159.9</v>
      </c>
      <c r="Q54" s="62">
        <v>300</v>
      </c>
      <c r="R54" s="58">
        <f t="shared" si="18"/>
        <v>369</v>
      </c>
      <c r="S54" s="7">
        <v>100</v>
      </c>
      <c r="T54" s="58">
        <f t="shared" si="16"/>
        <v>123</v>
      </c>
    </row>
    <row r="55" spans="1:20" x14ac:dyDescent="0.25">
      <c r="A55" s="98" t="s">
        <v>24</v>
      </c>
      <c r="B55" s="98"/>
      <c r="C55" s="7" t="s">
        <v>20</v>
      </c>
      <c r="D55" s="58" t="s">
        <v>20</v>
      </c>
      <c r="E55" s="62" t="s">
        <v>20</v>
      </c>
      <c r="F55" s="58" t="s">
        <v>20</v>
      </c>
      <c r="G55" s="7" t="s">
        <v>20</v>
      </c>
      <c r="H55" s="8" t="s">
        <v>20</v>
      </c>
      <c r="I55" s="7" t="s">
        <v>20</v>
      </c>
      <c r="J55" s="58" t="s">
        <v>20</v>
      </c>
      <c r="K55" s="7" t="s">
        <v>20</v>
      </c>
      <c r="L55" s="58" t="s">
        <v>20</v>
      </c>
      <c r="M55" s="7" t="s">
        <v>20</v>
      </c>
      <c r="N55" s="58" t="s">
        <v>20</v>
      </c>
      <c r="O55" s="7">
        <v>130</v>
      </c>
      <c r="P55" s="58">
        <f t="shared" si="17"/>
        <v>159.9</v>
      </c>
      <c r="Q55" s="62">
        <v>300</v>
      </c>
      <c r="R55" s="58">
        <f t="shared" si="18"/>
        <v>369</v>
      </c>
      <c r="S55" s="7">
        <v>100</v>
      </c>
      <c r="T55" s="58">
        <f t="shared" si="16"/>
        <v>123</v>
      </c>
    </row>
    <row r="56" spans="1:20" ht="15.75" thickBot="1" x14ac:dyDescent="0.3">
      <c r="A56" s="99" t="s">
        <v>25</v>
      </c>
      <c r="B56" s="99"/>
      <c r="C56" s="7" t="s">
        <v>20</v>
      </c>
      <c r="D56" s="59" t="s">
        <v>20</v>
      </c>
      <c r="E56" s="62" t="s">
        <v>20</v>
      </c>
      <c r="F56" s="59" t="s">
        <v>20</v>
      </c>
      <c r="G56" s="7" t="s">
        <v>20</v>
      </c>
      <c r="H56" s="15" t="s">
        <v>20</v>
      </c>
      <c r="I56" s="7" t="s">
        <v>20</v>
      </c>
      <c r="J56" s="59" t="s">
        <v>20</v>
      </c>
      <c r="K56" s="7" t="s">
        <v>20</v>
      </c>
      <c r="L56" s="59" t="s">
        <v>20</v>
      </c>
      <c r="M56" s="7" t="s">
        <v>20</v>
      </c>
      <c r="N56" s="59" t="s">
        <v>20</v>
      </c>
      <c r="O56" s="7">
        <v>130</v>
      </c>
      <c r="P56" s="58">
        <f t="shared" si="17"/>
        <v>159.9</v>
      </c>
      <c r="Q56" s="62">
        <v>300</v>
      </c>
      <c r="R56" s="58">
        <f t="shared" si="18"/>
        <v>369</v>
      </c>
      <c r="S56" s="30">
        <v>100</v>
      </c>
      <c r="T56" s="58">
        <f t="shared" si="16"/>
        <v>123</v>
      </c>
    </row>
    <row r="57" spans="1:20" x14ac:dyDescent="0.25">
      <c r="A57" s="111" t="s">
        <v>7</v>
      </c>
      <c r="B57" s="112"/>
      <c r="C57" s="113" t="s">
        <v>26</v>
      </c>
      <c r="D57" s="114"/>
      <c r="E57" s="114"/>
      <c r="F57" s="114"/>
      <c r="G57" s="114"/>
      <c r="H57" s="115"/>
      <c r="I57" s="116" t="s">
        <v>27</v>
      </c>
      <c r="J57" s="114"/>
      <c r="K57" s="114"/>
      <c r="L57" s="114"/>
      <c r="M57" s="114"/>
      <c r="N57" s="117"/>
      <c r="O57" s="113" t="s">
        <v>28</v>
      </c>
      <c r="P57" s="114"/>
      <c r="Q57" s="114"/>
      <c r="R57" s="114"/>
      <c r="S57" s="114"/>
      <c r="T57" s="115"/>
    </row>
    <row r="58" spans="1:20" ht="15.75" thickBot="1" x14ac:dyDescent="0.3">
      <c r="A58" s="109" t="s">
        <v>11</v>
      </c>
      <c r="B58" s="110"/>
      <c r="C58" s="103" t="s">
        <v>56</v>
      </c>
      <c r="D58" s="104"/>
      <c r="E58" s="105" t="s">
        <v>57</v>
      </c>
      <c r="F58" s="105"/>
      <c r="G58" s="106" t="s">
        <v>58</v>
      </c>
      <c r="H58" s="107"/>
      <c r="I58" s="103" t="s">
        <v>56</v>
      </c>
      <c r="J58" s="104"/>
      <c r="K58" s="105" t="s">
        <v>57</v>
      </c>
      <c r="L58" s="105"/>
      <c r="M58" s="106" t="s">
        <v>58</v>
      </c>
      <c r="N58" s="107"/>
      <c r="O58" s="103" t="s">
        <v>56</v>
      </c>
      <c r="P58" s="104"/>
      <c r="Q58" s="105" t="s">
        <v>57</v>
      </c>
      <c r="R58" s="105"/>
      <c r="S58" s="106" t="s">
        <v>58</v>
      </c>
      <c r="T58" s="107"/>
    </row>
    <row r="59" spans="1:20" x14ac:dyDescent="0.25">
      <c r="A59" s="108" t="s">
        <v>16</v>
      </c>
      <c r="B59" s="108"/>
      <c r="C59" s="28" t="s">
        <v>17</v>
      </c>
      <c r="D59" s="56" t="s">
        <v>18</v>
      </c>
      <c r="E59" s="60" t="s">
        <v>17</v>
      </c>
      <c r="F59" s="56" t="s">
        <v>18</v>
      </c>
      <c r="G59" s="60" t="s">
        <v>17</v>
      </c>
      <c r="H59" s="56" t="s">
        <v>18</v>
      </c>
      <c r="I59" s="60" t="s">
        <v>17</v>
      </c>
      <c r="J59" s="56" t="s">
        <v>18</v>
      </c>
      <c r="K59" s="60" t="s">
        <v>17</v>
      </c>
      <c r="L59" s="61" t="s">
        <v>18</v>
      </c>
      <c r="M59" s="60" t="s">
        <v>17</v>
      </c>
      <c r="N59" s="61" t="s">
        <v>18</v>
      </c>
      <c r="O59" s="60" t="s">
        <v>17</v>
      </c>
      <c r="P59" s="61" t="s">
        <v>18</v>
      </c>
      <c r="Q59" s="60" t="s">
        <v>17</v>
      </c>
      <c r="R59" s="61" t="s">
        <v>18</v>
      </c>
      <c r="S59" s="60" t="s">
        <v>17</v>
      </c>
      <c r="T59" s="56" t="s">
        <v>18</v>
      </c>
    </row>
    <row r="60" spans="1:20" x14ac:dyDescent="0.25">
      <c r="A60" s="98" t="s">
        <v>29</v>
      </c>
      <c r="B60" s="98"/>
      <c r="C60" s="7" t="s">
        <v>20</v>
      </c>
      <c r="D60" s="58" t="s">
        <v>20</v>
      </c>
      <c r="E60" s="62" t="s">
        <v>20</v>
      </c>
      <c r="F60" s="58" t="s">
        <v>20</v>
      </c>
      <c r="G60" s="62" t="s">
        <v>20</v>
      </c>
      <c r="H60" s="58" t="s">
        <v>20</v>
      </c>
      <c r="I60" s="62" t="s">
        <v>20</v>
      </c>
      <c r="J60" s="58" t="s">
        <v>20</v>
      </c>
      <c r="K60" s="62" t="s">
        <v>20</v>
      </c>
      <c r="L60" s="58" t="s">
        <v>20</v>
      </c>
      <c r="M60" s="62" t="s">
        <v>20</v>
      </c>
      <c r="N60" s="58" t="s">
        <v>20</v>
      </c>
      <c r="O60" s="62" t="s">
        <v>20</v>
      </c>
      <c r="P60" s="58" t="s">
        <v>20</v>
      </c>
      <c r="Q60" s="62" t="s">
        <v>20</v>
      </c>
      <c r="R60" s="58" t="s">
        <v>20</v>
      </c>
      <c r="S60" s="62" t="s">
        <v>20</v>
      </c>
      <c r="T60" s="58" t="s">
        <v>20</v>
      </c>
    </row>
    <row r="61" spans="1:20" x14ac:dyDescent="0.25">
      <c r="A61" s="98" t="s">
        <v>21</v>
      </c>
      <c r="B61" s="98"/>
      <c r="C61" s="7">
        <v>90</v>
      </c>
      <c r="D61" s="58">
        <f t="shared" ref="D61:D65" si="19">C61*1.23</f>
        <v>110.7</v>
      </c>
      <c r="E61" s="62">
        <v>250</v>
      </c>
      <c r="F61" s="58">
        <f t="shared" ref="F61:F65" si="20">E61*1.23</f>
        <v>307.5</v>
      </c>
      <c r="G61" s="62">
        <v>80</v>
      </c>
      <c r="H61" s="58">
        <f t="shared" ref="H61:H65" si="21">G61*1.23</f>
        <v>98.4</v>
      </c>
      <c r="I61" s="62">
        <v>80</v>
      </c>
      <c r="J61" s="58">
        <f t="shared" ref="J61:J65" si="22">I61*1.23</f>
        <v>98.4</v>
      </c>
      <c r="K61" s="63">
        <v>150</v>
      </c>
      <c r="L61" s="58">
        <f t="shared" ref="L61:L65" si="23">K61*1.2</f>
        <v>180</v>
      </c>
      <c r="M61" s="62">
        <v>60</v>
      </c>
      <c r="N61" s="58">
        <f t="shared" ref="N61:N65" si="24">M61*1.23</f>
        <v>73.8</v>
      </c>
      <c r="O61" s="62" t="s">
        <v>20</v>
      </c>
      <c r="P61" s="58" t="e">
        <f t="shared" ref="P61:P65" si="25">O61*1.2</f>
        <v>#VALUE!</v>
      </c>
      <c r="Q61" s="62">
        <v>100</v>
      </c>
      <c r="R61" s="58">
        <f t="shared" ref="R61:R65" si="26">Q61*1.23</f>
        <v>123</v>
      </c>
      <c r="S61" s="62" t="s">
        <v>20</v>
      </c>
      <c r="T61" s="58" t="e">
        <f t="shared" ref="T61:T65" si="27">S61*1.2</f>
        <v>#VALUE!</v>
      </c>
    </row>
    <row r="62" spans="1:20" x14ac:dyDescent="0.25">
      <c r="A62" s="98" t="s">
        <v>22</v>
      </c>
      <c r="B62" s="98"/>
      <c r="C62" s="7">
        <v>100</v>
      </c>
      <c r="D62" s="58">
        <f t="shared" si="19"/>
        <v>123</v>
      </c>
      <c r="E62" s="62">
        <v>300</v>
      </c>
      <c r="F62" s="58">
        <f t="shared" si="20"/>
        <v>369</v>
      </c>
      <c r="G62" s="62">
        <v>100</v>
      </c>
      <c r="H62" s="58">
        <f t="shared" si="21"/>
        <v>123</v>
      </c>
      <c r="I62" s="62">
        <v>90</v>
      </c>
      <c r="J62" s="58">
        <f t="shared" si="22"/>
        <v>110.7</v>
      </c>
      <c r="K62" s="63">
        <v>200</v>
      </c>
      <c r="L62" s="58">
        <f t="shared" si="23"/>
        <v>240</v>
      </c>
      <c r="M62" s="62">
        <v>70</v>
      </c>
      <c r="N62" s="58">
        <f t="shared" si="24"/>
        <v>86.1</v>
      </c>
      <c r="O62" s="62" t="s">
        <v>20</v>
      </c>
      <c r="P62" s="58" t="e">
        <f t="shared" si="25"/>
        <v>#VALUE!</v>
      </c>
      <c r="Q62" s="62">
        <v>150</v>
      </c>
      <c r="R62" s="58">
        <f t="shared" si="26"/>
        <v>184.5</v>
      </c>
      <c r="S62" s="62" t="s">
        <v>20</v>
      </c>
      <c r="T62" s="58" t="e">
        <f t="shared" si="27"/>
        <v>#VALUE!</v>
      </c>
    </row>
    <row r="63" spans="1:20" x14ac:dyDescent="0.25">
      <c r="A63" s="98" t="s">
        <v>23</v>
      </c>
      <c r="B63" s="98"/>
      <c r="C63" s="7">
        <v>100</v>
      </c>
      <c r="D63" s="58">
        <f t="shared" si="19"/>
        <v>123</v>
      </c>
      <c r="E63" s="62">
        <v>300</v>
      </c>
      <c r="F63" s="58">
        <f t="shared" si="20"/>
        <v>369</v>
      </c>
      <c r="G63" s="62">
        <v>100</v>
      </c>
      <c r="H63" s="58">
        <f t="shared" si="21"/>
        <v>123</v>
      </c>
      <c r="I63" s="62">
        <v>90</v>
      </c>
      <c r="J63" s="58">
        <f t="shared" si="22"/>
        <v>110.7</v>
      </c>
      <c r="K63" s="63">
        <v>200</v>
      </c>
      <c r="L63" s="58">
        <f t="shared" si="23"/>
        <v>240</v>
      </c>
      <c r="M63" s="62">
        <v>70</v>
      </c>
      <c r="N63" s="58">
        <f t="shared" si="24"/>
        <v>86.1</v>
      </c>
      <c r="O63" s="62" t="s">
        <v>20</v>
      </c>
      <c r="P63" s="58" t="e">
        <f t="shared" si="25"/>
        <v>#VALUE!</v>
      </c>
      <c r="Q63" s="62">
        <v>150</v>
      </c>
      <c r="R63" s="58">
        <f t="shared" si="26"/>
        <v>184.5</v>
      </c>
      <c r="S63" s="62" t="s">
        <v>20</v>
      </c>
      <c r="T63" s="58" t="e">
        <f t="shared" si="27"/>
        <v>#VALUE!</v>
      </c>
    </row>
    <row r="64" spans="1:20" x14ac:dyDescent="0.25">
      <c r="A64" s="98" t="s">
        <v>24</v>
      </c>
      <c r="B64" s="98"/>
      <c r="C64" s="7">
        <v>100</v>
      </c>
      <c r="D64" s="58">
        <f t="shared" si="19"/>
        <v>123</v>
      </c>
      <c r="E64" s="62">
        <v>300</v>
      </c>
      <c r="F64" s="58">
        <f t="shared" si="20"/>
        <v>369</v>
      </c>
      <c r="G64" s="62">
        <v>100</v>
      </c>
      <c r="H64" s="58">
        <f t="shared" si="21"/>
        <v>123</v>
      </c>
      <c r="I64" s="62">
        <v>90</v>
      </c>
      <c r="J64" s="58">
        <f t="shared" si="22"/>
        <v>110.7</v>
      </c>
      <c r="K64" s="63">
        <v>200</v>
      </c>
      <c r="L64" s="58">
        <f t="shared" si="23"/>
        <v>240</v>
      </c>
      <c r="M64" s="62">
        <v>70</v>
      </c>
      <c r="N64" s="58">
        <f t="shared" si="24"/>
        <v>86.1</v>
      </c>
      <c r="O64" s="62" t="s">
        <v>20</v>
      </c>
      <c r="P64" s="58" t="e">
        <f t="shared" si="25"/>
        <v>#VALUE!</v>
      </c>
      <c r="Q64" s="62">
        <v>150</v>
      </c>
      <c r="R64" s="58">
        <f t="shared" si="26"/>
        <v>184.5</v>
      </c>
      <c r="S64" s="62" t="s">
        <v>20</v>
      </c>
      <c r="T64" s="58" t="e">
        <f t="shared" si="27"/>
        <v>#VALUE!</v>
      </c>
    </row>
    <row r="65" spans="1:22" ht="15.75" thickBot="1" x14ac:dyDescent="0.3">
      <c r="A65" s="99" t="s">
        <v>25</v>
      </c>
      <c r="B65" s="99"/>
      <c r="C65" s="7">
        <v>100</v>
      </c>
      <c r="D65" s="58">
        <f t="shared" si="19"/>
        <v>123</v>
      </c>
      <c r="E65" s="62">
        <v>300</v>
      </c>
      <c r="F65" s="58">
        <f t="shared" si="20"/>
        <v>369</v>
      </c>
      <c r="G65" s="62">
        <v>100</v>
      </c>
      <c r="H65" s="58">
        <f t="shared" si="21"/>
        <v>123</v>
      </c>
      <c r="I65" s="62">
        <v>90</v>
      </c>
      <c r="J65" s="58">
        <f t="shared" si="22"/>
        <v>110.7</v>
      </c>
      <c r="K65" s="63">
        <v>200</v>
      </c>
      <c r="L65" s="59">
        <f t="shared" si="23"/>
        <v>240</v>
      </c>
      <c r="M65" s="62">
        <v>70</v>
      </c>
      <c r="N65" s="58">
        <f t="shared" si="24"/>
        <v>86.1</v>
      </c>
      <c r="O65" s="62" t="s">
        <v>20</v>
      </c>
      <c r="P65" s="59" t="e">
        <f t="shared" si="25"/>
        <v>#VALUE!</v>
      </c>
      <c r="Q65" s="62">
        <v>150</v>
      </c>
      <c r="R65" s="58">
        <f t="shared" si="26"/>
        <v>184.5</v>
      </c>
      <c r="S65" s="62" t="s">
        <v>20</v>
      </c>
      <c r="T65" s="59" t="e">
        <f t="shared" si="27"/>
        <v>#VALUE!</v>
      </c>
    </row>
    <row r="66" spans="1:22" ht="15.75" thickBot="1" x14ac:dyDescent="0.3">
      <c r="A66" s="100" t="s">
        <v>7</v>
      </c>
      <c r="B66" s="101"/>
      <c r="C66" s="102" t="s">
        <v>59</v>
      </c>
      <c r="D66" s="82"/>
      <c r="E66" s="82"/>
      <c r="F66" s="82"/>
      <c r="G66" s="81" t="s">
        <v>60</v>
      </c>
      <c r="H66" s="82"/>
      <c r="I66" s="82"/>
      <c r="J66" s="83"/>
      <c r="K66" s="81" t="s">
        <v>61</v>
      </c>
      <c r="L66" s="82"/>
      <c r="M66" s="82"/>
      <c r="N66" s="83"/>
      <c r="O66" s="81" t="s">
        <v>62</v>
      </c>
      <c r="P66" s="82"/>
      <c r="Q66" s="82"/>
      <c r="R66" s="82"/>
      <c r="S66" s="82"/>
      <c r="T66" s="83"/>
    </row>
    <row r="67" spans="1:22" x14ac:dyDescent="0.25">
      <c r="A67" s="84" t="s">
        <v>36</v>
      </c>
      <c r="B67" s="85"/>
      <c r="C67" s="90" t="s">
        <v>63</v>
      </c>
      <c r="D67" s="91"/>
      <c r="E67" s="92" t="s">
        <v>64</v>
      </c>
      <c r="F67" s="93"/>
      <c r="G67" s="94" t="s">
        <v>41</v>
      </c>
      <c r="H67" s="95"/>
      <c r="I67" s="96" t="s">
        <v>65</v>
      </c>
      <c r="J67" s="96"/>
      <c r="K67" s="95" t="s">
        <v>41</v>
      </c>
      <c r="L67" s="95"/>
      <c r="M67" s="96" t="s">
        <v>65</v>
      </c>
      <c r="N67" s="97"/>
      <c r="O67" s="73" t="s">
        <v>66</v>
      </c>
      <c r="P67" s="74"/>
      <c r="Q67" s="75" t="s">
        <v>43</v>
      </c>
      <c r="R67" s="76"/>
      <c r="S67" s="77" t="s">
        <v>67</v>
      </c>
      <c r="T67" s="78"/>
      <c r="U67" s="1"/>
      <c r="V67" s="1"/>
    </row>
    <row r="68" spans="1:22" x14ac:dyDescent="0.25">
      <c r="A68" s="86"/>
      <c r="B68" s="87"/>
      <c r="C68" s="16" t="s">
        <v>17</v>
      </c>
      <c r="D68" s="39" t="s">
        <v>18</v>
      </c>
      <c r="E68" s="20" t="s">
        <v>17</v>
      </c>
      <c r="F68" s="41" t="s">
        <v>18</v>
      </c>
      <c r="G68" s="31" t="s">
        <v>17</v>
      </c>
      <c r="H68" s="39" t="s">
        <v>18</v>
      </c>
      <c r="I68" s="20" t="s">
        <v>17</v>
      </c>
      <c r="J68" s="39" t="s">
        <v>18</v>
      </c>
      <c r="K68" s="18" t="s">
        <v>17</v>
      </c>
      <c r="L68" s="39" t="s">
        <v>18</v>
      </c>
      <c r="M68" s="20" t="s">
        <v>17</v>
      </c>
      <c r="N68" s="32" t="s">
        <v>18</v>
      </c>
      <c r="O68" s="53" t="s">
        <v>47</v>
      </c>
      <c r="P68" s="39" t="s">
        <v>48</v>
      </c>
      <c r="Q68" s="20" t="s">
        <v>47</v>
      </c>
      <c r="R68" s="64" t="s">
        <v>48</v>
      </c>
      <c r="S68" s="33" t="s">
        <v>47</v>
      </c>
      <c r="T68" s="32" t="s">
        <v>48</v>
      </c>
      <c r="U68" s="1"/>
      <c r="V68" s="1"/>
    </row>
    <row r="69" spans="1:22" ht="15.75" thickBot="1" x14ac:dyDescent="0.3">
      <c r="A69" s="88"/>
      <c r="B69" s="89"/>
      <c r="C69" s="34">
        <v>62</v>
      </c>
      <c r="D69" s="50">
        <f>C69*1.23</f>
        <v>76.260000000000005</v>
      </c>
      <c r="E69" s="49">
        <v>45</v>
      </c>
      <c r="F69" s="48">
        <f>E69*1.23</f>
        <v>55.35</v>
      </c>
      <c r="G69" s="35">
        <v>31.5</v>
      </c>
      <c r="H69" s="51">
        <f>G69*1.23</f>
        <v>38.744999999999997</v>
      </c>
      <c r="I69" s="49">
        <v>58.33</v>
      </c>
      <c r="J69" s="52">
        <f>I69*1.23</f>
        <v>71.745899999999992</v>
      </c>
      <c r="K69" s="36">
        <v>18</v>
      </c>
      <c r="L69" s="50">
        <f>K69*1.23</f>
        <v>22.14</v>
      </c>
      <c r="M69" s="49">
        <v>33.33</v>
      </c>
      <c r="N69" s="37">
        <f>M69*1.23</f>
        <v>40.995899999999999</v>
      </c>
      <c r="O69" s="54">
        <f>S69*0.54</f>
        <v>16.605</v>
      </c>
      <c r="P69" s="55">
        <f>T69*0.54</f>
        <v>6.6420000000000012</v>
      </c>
      <c r="Q69" s="49">
        <v>25</v>
      </c>
      <c r="R69" s="65">
        <v>10</v>
      </c>
      <c r="S69" s="38">
        <f>Q69*1.23</f>
        <v>30.75</v>
      </c>
      <c r="T69" s="37">
        <f>R69*1.23</f>
        <v>12.3</v>
      </c>
      <c r="U69" s="1"/>
      <c r="V69" s="1"/>
    </row>
    <row r="70" spans="1:22" x14ac:dyDescent="0.25">
      <c r="A70" s="79" t="s">
        <v>70</v>
      </c>
      <c r="B70" s="79"/>
      <c r="C70" s="79"/>
      <c r="D70" s="79"/>
      <c r="E70" s="79"/>
      <c r="F70" s="79"/>
      <c r="G70" s="79"/>
      <c r="H70" s="80" t="s">
        <v>68</v>
      </c>
      <c r="I70" s="80"/>
      <c r="J70" s="80"/>
      <c r="K70" s="80"/>
      <c r="L70" s="26"/>
      <c r="M70" s="26"/>
      <c r="N70" s="26"/>
      <c r="O70" s="80" t="s">
        <v>52</v>
      </c>
      <c r="P70" s="80"/>
      <c r="Q70" s="80"/>
      <c r="R70" s="80"/>
      <c r="S70" s="26"/>
      <c r="T70" s="26"/>
    </row>
    <row r="71" spans="1:22" x14ac:dyDescent="0.25">
      <c r="A71" s="27"/>
      <c r="B71" s="27"/>
      <c r="C71" s="27"/>
      <c r="D71" s="26"/>
      <c r="E71" s="26"/>
      <c r="F71" s="26"/>
      <c r="G71" s="26"/>
      <c r="H71" s="26"/>
      <c r="I71" s="26"/>
      <c r="J71" s="26"/>
      <c r="K71" s="26"/>
      <c r="L71" s="26"/>
      <c r="M71" s="26"/>
      <c r="N71" s="26"/>
      <c r="O71" s="26"/>
      <c r="P71" s="26"/>
      <c r="Q71" s="26"/>
      <c r="R71" s="26"/>
      <c r="S71" s="26"/>
      <c r="T71" s="26"/>
    </row>
  </sheetData>
  <mergeCells count="151">
    <mergeCell ref="O67:P67"/>
    <mergeCell ref="Q67:R67"/>
    <mergeCell ref="S67:T67"/>
    <mergeCell ref="A70:G70"/>
    <mergeCell ref="H70:K70"/>
    <mergeCell ref="O70:R70"/>
    <mergeCell ref="G66:J66"/>
    <mergeCell ref="K66:N66"/>
    <mergeCell ref="O66:T66"/>
    <mergeCell ref="A67:B69"/>
    <mergeCell ref="C67:D67"/>
    <mergeCell ref="E67:F67"/>
    <mergeCell ref="G67:H67"/>
    <mergeCell ref="I67:J67"/>
    <mergeCell ref="K67:L67"/>
    <mergeCell ref="M67:N67"/>
    <mergeCell ref="A64:B64"/>
    <mergeCell ref="A65:B65"/>
    <mergeCell ref="A66:B66"/>
    <mergeCell ref="C66:F66"/>
    <mergeCell ref="O58:P58"/>
    <mergeCell ref="Q58:R58"/>
    <mergeCell ref="S58:T58"/>
    <mergeCell ref="A59:B59"/>
    <mergeCell ref="A60:B60"/>
    <mergeCell ref="A61:B61"/>
    <mergeCell ref="A58:B58"/>
    <mergeCell ref="C58:D58"/>
    <mergeCell ref="E58:F58"/>
    <mergeCell ref="G58:H58"/>
    <mergeCell ref="I58:J58"/>
    <mergeCell ref="K58:L58"/>
    <mergeCell ref="M58:N58"/>
    <mergeCell ref="A62:B62"/>
    <mergeCell ref="A63:B63"/>
    <mergeCell ref="A52:B52"/>
    <mergeCell ref="A53:B53"/>
    <mergeCell ref="A54:B54"/>
    <mergeCell ref="A55:B55"/>
    <mergeCell ref="A56:B56"/>
    <mergeCell ref="A57:B57"/>
    <mergeCell ref="M49:N49"/>
    <mergeCell ref="O49:P49"/>
    <mergeCell ref="Q49:R49"/>
    <mergeCell ref="C57:H57"/>
    <mergeCell ref="I57:N57"/>
    <mergeCell ref="O57:T57"/>
    <mergeCell ref="S49:T49"/>
    <mergeCell ref="A50:B50"/>
    <mergeCell ref="A51:B51"/>
    <mergeCell ref="A49:B49"/>
    <mergeCell ref="C49:D49"/>
    <mergeCell ref="E49:F49"/>
    <mergeCell ref="G49:H49"/>
    <mergeCell ref="I49:J49"/>
    <mergeCell ref="K49:L49"/>
    <mergeCell ref="A40:Z40"/>
    <mergeCell ref="A41:Z41"/>
    <mergeCell ref="A42:Z42"/>
    <mergeCell ref="A47:I47"/>
    <mergeCell ref="A48:B48"/>
    <mergeCell ref="C48:H48"/>
    <mergeCell ref="I48:N48"/>
    <mergeCell ref="O48:T48"/>
    <mergeCell ref="U28:V28"/>
    <mergeCell ref="W29:X29"/>
    <mergeCell ref="Y29:Z29"/>
    <mergeCell ref="W30:X30"/>
    <mergeCell ref="Y30:Z30"/>
    <mergeCell ref="A31:G31"/>
    <mergeCell ref="H31:K31"/>
    <mergeCell ref="O31:R31"/>
    <mergeCell ref="A28:B30"/>
    <mergeCell ref="C28:D28"/>
    <mergeCell ref="E28:F28"/>
    <mergeCell ref="G28:H28"/>
    <mergeCell ref="I28:J28"/>
    <mergeCell ref="K28:L28"/>
    <mergeCell ref="A22:B22"/>
    <mergeCell ref="A23:B23"/>
    <mergeCell ref="A24:B24"/>
    <mergeCell ref="A25:B25"/>
    <mergeCell ref="A26:B26"/>
    <mergeCell ref="A27:B27"/>
    <mergeCell ref="S19:T19"/>
    <mergeCell ref="U19:V19"/>
    <mergeCell ref="W19:X19"/>
    <mergeCell ref="C27:D27"/>
    <mergeCell ref="E27:F27"/>
    <mergeCell ref="G27:J27"/>
    <mergeCell ref="K27:N27"/>
    <mergeCell ref="O27:V27"/>
    <mergeCell ref="W27:Z28"/>
    <mergeCell ref="M28:N28"/>
    <mergeCell ref="O28:P28"/>
    <mergeCell ref="Q28:R28"/>
    <mergeCell ref="S28:T28"/>
    <mergeCell ref="Y19:Z19"/>
    <mergeCell ref="A20:B20"/>
    <mergeCell ref="A21:B21"/>
    <mergeCell ref="A19:B19"/>
    <mergeCell ref="C19:D19"/>
    <mergeCell ref="E19:F19"/>
    <mergeCell ref="G19:H19"/>
    <mergeCell ref="I19:J19"/>
    <mergeCell ref="K19:L19"/>
    <mergeCell ref="M19:N19"/>
    <mergeCell ref="O19:P19"/>
    <mergeCell ref="Q19:R19"/>
    <mergeCell ref="A17:B17"/>
    <mergeCell ref="A18:B18"/>
    <mergeCell ref="C18:J18"/>
    <mergeCell ref="K18:R18"/>
    <mergeCell ref="AO10:AP10"/>
    <mergeCell ref="AQ10:AR10"/>
    <mergeCell ref="A11:B11"/>
    <mergeCell ref="A12:B12"/>
    <mergeCell ref="A13:B13"/>
    <mergeCell ref="A14:B14"/>
    <mergeCell ref="AC10:AD10"/>
    <mergeCell ref="AE10:AF10"/>
    <mergeCell ref="AG10:AH10"/>
    <mergeCell ref="AI10:AJ10"/>
    <mergeCell ref="AK10:AL10"/>
    <mergeCell ref="AM10:AN10"/>
    <mergeCell ref="Q10:R10"/>
    <mergeCell ref="S10:T10"/>
    <mergeCell ref="U10:V10"/>
    <mergeCell ref="W10:X10"/>
    <mergeCell ref="Y10:Z10"/>
    <mergeCell ref="AA10:AB10"/>
    <mergeCell ref="A10:B10"/>
    <mergeCell ref="S18:Z18"/>
    <mergeCell ref="A15:B15"/>
    <mergeCell ref="A1:Z1"/>
    <mergeCell ref="A2:Z2"/>
    <mergeCell ref="A3:Z3"/>
    <mergeCell ref="A9:B9"/>
    <mergeCell ref="C9:J9"/>
    <mergeCell ref="K9:R9"/>
    <mergeCell ref="S9:Z9"/>
    <mergeCell ref="A16:B16"/>
    <mergeCell ref="AA9:AE9"/>
    <mergeCell ref="AG9:AK9"/>
    <mergeCell ref="C10:D10"/>
    <mergeCell ref="E10:F10"/>
    <mergeCell ref="G10:H10"/>
    <mergeCell ref="I10:J10"/>
    <mergeCell ref="K10:L10"/>
    <mergeCell ref="M10:N10"/>
    <mergeCell ref="O10:P10"/>
  </mergeCells>
  <pageMargins left="0.7" right="0.7" top="0.75" bottom="0.75" header="0.3" footer="0.3"/>
  <pageSetup paperSize="9" scale="85" orientation="landscape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1.3.2026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Juraj</dc:creator>
  <cp:lastModifiedBy>Juraj Piar</cp:lastModifiedBy>
  <cp:lastPrinted>2026-02-27T07:11:49Z</cp:lastPrinted>
  <dcterms:created xsi:type="dcterms:W3CDTF">2016-04-08T07:43:42Z</dcterms:created>
  <dcterms:modified xsi:type="dcterms:W3CDTF">2026-03-02T06:57:17Z</dcterms:modified>
</cp:coreProperties>
</file>